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dgov-my.sharepoint.com/personal/atescher_nd_gov/Documents/Data/Finance Facts/2025 Files/"/>
    </mc:Choice>
  </mc:AlternateContent>
  <xr:revisionPtr revIDLastSave="304" documentId="8_{B47549EF-01A8-4896-BCA1-7F3D09351035}" xr6:coauthVersionLast="47" xr6:coauthVersionMax="47" xr10:uidLastSave="{A2E1081D-8C99-417A-B69D-030B5D06C555}"/>
  <bookViews>
    <workbookView xWindow="57480" yWindow="-825" windowWidth="29040" windowHeight="17520" xr2:uid="{00000000-000D-0000-FFFF-FFFF00000000}"/>
  </bookViews>
  <sheets>
    <sheet name="Appendix" sheetId="2" r:id="rId1"/>
    <sheet name="SPRD190" sheetId="1" r:id="rId2"/>
  </sheets>
  <definedNames>
    <definedName name="_xlnm._FilterDatabase" localSheetId="1" hidden="1">SPRD190!$A$6:$AV$177</definedName>
    <definedName name="Data">SPRD190!$A$6:$AX$176</definedName>
    <definedName name="_xlnm.Print_Titles" localSheetId="1">SPRD190!$A:$B,SPRD190!$1:$6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77" i="1" l="1" a="1"/>
  <c r="Z177" i="1" s="1"/>
  <c r="AU176" i="1" l="1"/>
  <c r="AU175" i="1"/>
  <c r="AU174" i="1"/>
  <c r="AU173" i="1"/>
  <c r="AU172" i="1"/>
  <c r="AU171" i="1"/>
  <c r="AU170" i="1"/>
  <c r="AU169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T176" i="1"/>
  <c r="AT175" i="1"/>
  <c r="AT174" i="1"/>
  <c r="AT173" i="1"/>
  <c r="AT172" i="1"/>
  <c r="AT171" i="1"/>
  <c r="AT170" i="1"/>
  <c r="AT169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R177" i="1"/>
  <c r="AV177" i="1" l="1"/>
  <c r="AL177" i="1"/>
  <c r="AJ177" i="1"/>
  <c r="AI177" i="1"/>
  <c r="AQ176" i="1"/>
  <c r="AS176" i="1" s="1"/>
  <c r="AQ175" i="1"/>
  <c r="AS175" i="1" s="1"/>
  <c r="AQ174" i="1"/>
  <c r="AS174" i="1" s="1"/>
  <c r="AQ173" i="1"/>
  <c r="AS173" i="1" s="1"/>
  <c r="AQ172" i="1"/>
  <c r="AS172" i="1" s="1"/>
  <c r="AQ171" i="1"/>
  <c r="AS171" i="1" s="1"/>
  <c r="AQ170" i="1"/>
  <c r="AS170" i="1" s="1"/>
  <c r="AQ169" i="1"/>
  <c r="AS169" i="1" s="1"/>
  <c r="AQ168" i="1"/>
  <c r="AQ167" i="1"/>
  <c r="AS167" i="1" s="1"/>
  <c r="AQ166" i="1"/>
  <c r="AS166" i="1" s="1"/>
  <c r="AQ165" i="1"/>
  <c r="AS165" i="1" s="1"/>
  <c r="AQ164" i="1"/>
  <c r="AS164" i="1" s="1"/>
  <c r="AQ163" i="1"/>
  <c r="AS163" i="1" s="1"/>
  <c r="AQ162" i="1"/>
  <c r="AS162" i="1" s="1"/>
  <c r="AQ161" i="1"/>
  <c r="AS161" i="1" s="1"/>
  <c r="AQ160" i="1"/>
  <c r="AS160" i="1" s="1"/>
  <c r="AQ159" i="1"/>
  <c r="AS159" i="1" s="1"/>
  <c r="AQ158" i="1"/>
  <c r="AS158" i="1" s="1"/>
  <c r="AQ157" i="1"/>
  <c r="AS157" i="1" s="1"/>
  <c r="AQ156" i="1"/>
  <c r="AS156" i="1" s="1"/>
  <c r="AQ155" i="1"/>
  <c r="AS155" i="1" s="1"/>
  <c r="AQ154" i="1"/>
  <c r="AS154" i="1" s="1"/>
  <c r="AQ153" i="1"/>
  <c r="AS153" i="1" s="1"/>
  <c r="AQ152" i="1"/>
  <c r="AS152" i="1" s="1"/>
  <c r="AQ151" i="1"/>
  <c r="AS151" i="1" s="1"/>
  <c r="AQ150" i="1"/>
  <c r="AS150" i="1" s="1"/>
  <c r="AQ149" i="1"/>
  <c r="AS149" i="1" s="1"/>
  <c r="AQ148" i="1"/>
  <c r="AS148" i="1" s="1"/>
  <c r="AQ147" i="1"/>
  <c r="AS147" i="1" s="1"/>
  <c r="AQ146" i="1"/>
  <c r="AS146" i="1" s="1"/>
  <c r="AQ145" i="1"/>
  <c r="AS145" i="1" s="1"/>
  <c r="AQ144" i="1"/>
  <c r="AS144" i="1" s="1"/>
  <c r="AQ143" i="1"/>
  <c r="AS143" i="1" s="1"/>
  <c r="AQ142" i="1"/>
  <c r="AS142" i="1" s="1"/>
  <c r="AQ141" i="1"/>
  <c r="AS141" i="1" s="1"/>
  <c r="AQ140" i="1"/>
  <c r="AS140" i="1" s="1"/>
  <c r="AQ139" i="1"/>
  <c r="AS139" i="1" s="1"/>
  <c r="AQ138" i="1"/>
  <c r="AS138" i="1" s="1"/>
  <c r="AQ137" i="1"/>
  <c r="AS137" i="1" s="1"/>
  <c r="AQ136" i="1"/>
  <c r="AS136" i="1" s="1"/>
  <c r="AQ135" i="1"/>
  <c r="AS135" i="1" s="1"/>
  <c r="AQ134" i="1"/>
  <c r="AS134" i="1" s="1"/>
  <c r="AQ133" i="1"/>
  <c r="AS133" i="1" s="1"/>
  <c r="AQ132" i="1"/>
  <c r="AS132" i="1" s="1"/>
  <c r="AQ131" i="1"/>
  <c r="AS131" i="1" s="1"/>
  <c r="AQ130" i="1"/>
  <c r="AS130" i="1" s="1"/>
  <c r="AQ129" i="1"/>
  <c r="AS129" i="1" s="1"/>
  <c r="AQ128" i="1"/>
  <c r="AS128" i="1" s="1"/>
  <c r="AQ127" i="1"/>
  <c r="AS127" i="1" s="1"/>
  <c r="AQ126" i="1"/>
  <c r="AS126" i="1" s="1"/>
  <c r="AQ125" i="1"/>
  <c r="AS125" i="1" s="1"/>
  <c r="AQ124" i="1"/>
  <c r="AS124" i="1" s="1"/>
  <c r="AQ123" i="1"/>
  <c r="AS123" i="1" s="1"/>
  <c r="AQ122" i="1"/>
  <c r="AS122" i="1" s="1"/>
  <c r="AQ121" i="1"/>
  <c r="AS121" i="1" s="1"/>
  <c r="AQ120" i="1"/>
  <c r="AS120" i="1" s="1"/>
  <c r="AQ119" i="1"/>
  <c r="AS119" i="1" s="1"/>
  <c r="AQ118" i="1"/>
  <c r="AS118" i="1" s="1"/>
  <c r="AQ117" i="1"/>
  <c r="AS117" i="1" s="1"/>
  <c r="AQ116" i="1"/>
  <c r="AS116" i="1" s="1"/>
  <c r="AQ115" i="1"/>
  <c r="AS115" i="1" s="1"/>
  <c r="AQ114" i="1"/>
  <c r="AS114" i="1" s="1"/>
  <c r="AQ113" i="1"/>
  <c r="AS113" i="1" s="1"/>
  <c r="AQ112" i="1"/>
  <c r="AS112" i="1" s="1"/>
  <c r="AQ111" i="1"/>
  <c r="AS111" i="1" s="1"/>
  <c r="AQ110" i="1"/>
  <c r="AS110" i="1" s="1"/>
  <c r="AQ109" i="1"/>
  <c r="AS109" i="1" s="1"/>
  <c r="AQ108" i="1"/>
  <c r="AS108" i="1" s="1"/>
  <c r="AQ107" i="1"/>
  <c r="AS107" i="1" s="1"/>
  <c r="AQ106" i="1"/>
  <c r="AS106" i="1" s="1"/>
  <c r="AQ105" i="1"/>
  <c r="AS105" i="1" s="1"/>
  <c r="AQ104" i="1"/>
  <c r="AS104" i="1" s="1"/>
  <c r="AQ103" i="1"/>
  <c r="AS103" i="1" s="1"/>
  <c r="AQ102" i="1"/>
  <c r="AS102" i="1" s="1"/>
  <c r="AQ101" i="1"/>
  <c r="AS101" i="1" s="1"/>
  <c r="AQ100" i="1"/>
  <c r="AS100" i="1" s="1"/>
  <c r="AQ99" i="1"/>
  <c r="AS99" i="1" s="1"/>
  <c r="AQ98" i="1"/>
  <c r="AS98" i="1" s="1"/>
  <c r="AQ97" i="1"/>
  <c r="AS97" i="1" s="1"/>
  <c r="AQ96" i="1"/>
  <c r="AS96" i="1" s="1"/>
  <c r="AQ95" i="1"/>
  <c r="AS95" i="1" s="1"/>
  <c r="AQ94" i="1"/>
  <c r="AS94" i="1" s="1"/>
  <c r="AQ93" i="1"/>
  <c r="AS93" i="1" s="1"/>
  <c r="AQ92" i="1"/>
  <c r="AS92" i="1" s="1"/>
  <c r="AQ91" i="1"/>
  <c r="AS91" i="1" s="1"/>
  <c r="AQ90" i="1"/>
  <c r="AS90" i="1" s="1"/>
  <c r="AQ89" i="1"/>
  <c r="AS89" i="1" s="1"/>
  <c r="AQ88" i="1"/>
  <c r="AS88" i="1" s="1"/>
  <c r="AQ87" i="1"/>
  <c r="AS87" i="1" s="1"/>
  <c r="AQ86" i="1"/>
  <c r="AS86" i="1" s="1"/>
  <c r="AQ85" i="1"/>
  <c r="AQ84" i="1"/>
  <c r="AS84" i="1" s="1"/>
  <c r="AQ83" i="1"/>
  <c r="AS83" i="1" s="1"/>
  <c r="AQ82" i="1"/>
  <c r="AS82" i="1" s="1"/>
  <c r="AQ81" i="1"/>
  <c r="AS81" i="1" s="1"/>
  <c r="AQ80" i="1"/>
  <c r="AS80" i="1" s="1"/>
  <c r="AQ79" i="1"/>
  <c r="AS79" i="1" s="1"/>
  <c r="AQ78" i="1"/>
  <c r="AS78" i="1" s="1"/>
  <c r="AQ77" i="1"/>
  <c r="AS77" i="1" s="1"/>
  <c r="AQ76" i="1"/>
  <c r="AS76" i="1" s="1"/>
  <c r="AQ75" i="1"/>
  <c r="AS75" i="1" s="1"/>
  <c r="AQ74" i="1"/>
  <c r="AS74" i="1" s="1"/>
  <c r="AQ73" i="1"/>
  <c r="AS73" i="1" s="1"/>
  <c r="AQ72" i="1"/>
  <c r="AS72" i="1" s="1"/>
  <c r="AQ71" i="1"/>
  <c r="AS71" i="1" s="1"/>
  <c r="AQ70" i="1"/>
  <c r="AS70" i="1" s="1"/>
  <c r="AQ69" i="1"/>
  <c r="AS69" i="1" s="1"/>
  <c r="AQ68" i="1"/>
  <c r="AS68" i="1" s="1"/>
  <c r="AQ67" i="1"/>
  <c r="AS67" i="1" s="1"/>
  <c r="AQ66" i="1"/>
  <c r="AS66" i="1" s="1"/>
  <c r="AQ65" i="1"/>
  <c r="AS65" i="1" s="1"/>
  <c r="AQ64" i="1"/>
  <c r="AS64" i="1" s="1"/>
  <c r="AQ63" i="1"/>
  <c r="AS63" i="1" s="1"/>
  <c r="AQ62" i="1"/>
  <c r="AQ61" i="1"/>
  <c r="AS61" i="1" s="1"/>
  <c r="AQ60" i="1"/>
  <c r="AS60" i="1" s="1"/>
  <c r="AQ59" i="1"/>
  <c r="AS59" i="1" s="1"/>
  <c r="AQ58" i="1"/>
  <c r="AS58" i="1" s="1"/>
  <c r="AQ57" i="1"/>
  <c r="AS57" i="1" s="1"/>
  <c r="AQ56" i="1"/>
  <c r="AS56" i="1" s="1"/>
  <c r="AQ55" i="1"/>
  <c r="AS55" i="1" s="1"/>
  <c r="AQ54" i="1"/>
  <c r="AS54" i="1" s="1"/>
  <c r="AQ53" i="1"/>
  <c r="AS53" i="1" s="1"/>
  <c r="AQ52" i="1"/>
  <c r="AS52" i="1" s="1"/>
  <c r="AQ51" i="1"/>
  <c r="AS51" i="1" s="1"/>
  <c r="AQ50" i="1"/>
  <c r="AS50" i="1" s="1"/>
  <c r="AQ49" i="1"/>
  <c r="AS49" i="1" s="1"/>
  <c r="AQ48" i="1"/>
  <c r="AS48" i="1" s="1"/>
  <c r="AQ47" i="1"/>
  <c r="AS47" i="1" s="1"/>
  <c r="AQ46" i="1"/>
  <c r="AS46" i="1" s="1"/>
  <c r="AQ45" i="1"/>
  <c r="AS45" i="1" s="1"/>
  <c r="AQ44" i="1"/>
  <c r="AS44" i="1" s="1"/>
  <c r="AQ43" i="1"/>
  <c r="AS43" i="1" s="1"/>
  <c r="AQ42" i="1"/>
  <c r="AS42" i="1" s="1"/>
  <c r="AQ41" i="1"/>
  <c r="AS41" i="1" s="1"/>
  <c r="AQ40" i="1"/>
  <c r="AS40" i="1" s="1"/>
  <c r="AQ39" i="1"/>
  <c r="AS39" i="1" s="1"/>
  <c r="AQ38" i="1"/>
  <c r="AS38" i="1" s="1"/>
  <c r="AQ37" i="1"/>
  <c r="AS37" i="1" s="1"/>
  <c r="AQ36" i="1"/>
  <c r="AS36" i="1" s="1"/>
  <c r="AQ35" i="1"/>
  <c r="AS35" i="1" s="1"/>
  <c r="AQ34" i="1"/>
  <c r="AS34" i="1" s="1"/>
  <c r="AQ33" i="1"/>
  <c r="AS33" i="1" s="1"/>
  <c r="AQ32" i="1"/>
  <c r="AS32" i="1" s="1"/>
  <c r="AQ31" i="1"/>
  <c r="AS31" i="1" s="1"/>
  <c r="AQ30" i="1"/>
  <c r="AS30" i="1" s="1"/>
  <c r="AQ29" i="1"/>
  <c r="AS29" i="1" s="1"/>
  <c r="AQ28" i="1"/>
  <c r="AS28" i="1" s="1"/>
  <c r="AQ27" i="1"/>
  <c r="AS27" i="1" s="1"/>
  <c r="AQ26" i="1"/>
  <c r="AS26" i="1" s="1"/>
  <c r="AQ25" i="1"/>
  <c r="AS25" i="1" s="1"/>
  <c r="AQ24" i="1"/>
  <c r="AS24" i="1" s="1"/>
  <c r="AQ23" i="1"/>
  <c r="AS23" i="1" s="1"/>
  <c r="AQ22" i="1"/>
  <c r="AS22" i="1" s="1"/>
  <c r="AQ21" i="1"/>
  <c r="AS21" i="1" s="1"/>
  <c r="AQ20" i="1"/>
  <c r="AS20" i="1" s="1"/>
  <c r="AQ19" i="1"/>
  <c r="AS19" i="1" s="1"/>
  <c r="AQ18" i="1"/>
  <c r="AS18" i="1" s="1"/>
  <c r="AQ17" i="1"/>
  <c r="AS17" i="1" s="1"/>
  <c r="AQ16" i="1"/>
  <c r="AS16" i="1" s="1"/>
  <c r="AQ15" i="1"/>
  <c r="AS15" i="1" s="1"/>
  <c r="AQ14" i="1"/>
  <c r="AS14" i="1" s="1"/>
  <c r="AQ13" i="1"/>
  <c r="AS13" i="1" s="1"/>
  <c r="AQ12" i="1"/>
  <c r="AS12" i="1" s="1"/>
  <c r="AQ11" i="1"/>
  <c r="AS11" i="1" s="1"/>
  <c r="AQ10" i="1"/>
  <c r="AS10" i="1" s="1"/>
  <c r="AQ9" i="1"/>
  <c r="AS9" i="1" s="1"/>
  <c r="AQ8" i="1"/>
  <c r="AS8" i="1" s="1"/>
  <c r="AP177" i="1"/>
  <c r="AO177" i="1"/>
  <c r="AN177" i="1"/>
  <c r="AM177" i="1"/>
  <c r="AK177" i="1"/>
  <c r="AH177" i="1"/>
  <c r="AG177" i="1"/>
  <c r="AF176" i="1"/>
  <c r="AF168" i="1"/>
  <c r="AF160" i="1"/>
  <c r="AF152" i="1"/>
  <c r="AF144" i="1"/>
  <c r="AF136" i="1"/>
  <c r="AF128" i="1"/>
  <c r="AF120" i="1"/>
  <c r="AF112" i="1"/>
  <c r="AF104" i="1"/>
  <c r="AF96" i="1"/>
  <c r="AF88" i="1"/>
  <c r="AF85" i="1"/>
  <c r="AF84" i="1"/>
  <c r="AF76" i="1"/>
  <c r="AF68" i="1"/>
  <c r="AF62" i="1"/>
  <c r="AF56" i="1"/>
  <c r="AF45" i="1"/>
  <c r="AF37" i="1"/>
  <c r="AF29" i="1"/>
  <c r="AF21" i="1"/>
  <c r="AD177" i="1"/>
  <c r="AF13" i="1"/>
  <c r="AE177" i="1"/>
  <c r="AC177" i="1"/>
  <c r="AB177" i="1"/>
  <c r="AF7" i="1"/>
  <c r="U177" i="1" a="1"/>
  <c r="U177" i="1" s="1"/>
  <c r="AF10" i="1" l="1"/>
  <c r="AF18" i="1"/>
  <c r="AF26" i="1"/>
  <c r="AF34" i="1"/>
  <c r="AF42" i="1"/>
  <c r="AF53" i="1"/>
  <c r="AF61" i="1"/>
  <c r="AF65" i="1"/>
  <c r="AF73" i="1"/>
  <c r="AF81" i="1"/>
  <c r="AF93" i="1"/>
  <c r="AF101" i="1"/>
  <c r="AF109" i="1"/>
  <c r="AF117" i="1"/>
  <c r="AF125" i="1"/>
  <c r="AF133" i="1"/>
  <c r="AF141" i="1"/>
  <c r="AF149" i="1"/>
  <c r="AF157" i="1"/>
  <c r="AF165" i="1"/>
  <c r="AF173" i="1"/>
  <c r="AF15" i="1"/>
  <c r="AF23" i="1"/>
  <c r="AF31" i="1"/>
  <c r="AF39" i="1"/>
  <c r="AF47" i="1"/>
  <c r="AF50" i="1"/>
  <c r="AF58" i="1"/>
  <c r="AF70" i="1"/>
  <c r="AF78" i="1"/>
  <c r="AF90" i="1"/>
  <c r="AF98" i="1"/>
  <c r="AF106" i="1"/>
  <c r="AF114" i="1"/>
  <c r="AF122" i="1"/>
  <c r="AF130" i="1"/>
  <c r="AF138" i="1"/>
  <c r="AF146" i="1"/>
  <c r="AF154" i="1"/>
  <c r="AF162" i="1"/>
  <c r="AF170" i="1"/>
  <c r="AF40" i="1"/>
  <c r="AF79" i="1"/>
  <c r="AF91" i="1"/>
  <c r="AF147" i="1"/>
  <c r="AF163" i="1"/>
  <c r="AF41" i="1"/>
  <c r="AF49" i="1"/>
  <c r="AF52" i="1"/>
  <c r="AF60" i="1"/>
  <c r="AF64" i="1"/>
  <c r="AF72" i="1"/>
  <c r="AF80" i="1"/>
  <c r="AF92" i="1"/>
  <c r="AF100" i="1"/>
  <c r="AF108" i="1"/>
  <c r="AF116" i="1"/>
  <c r="AF124" i="1"/>
  <c r="AF132" i="1"/>
  <c r="AF140" i="1"/>
  <c r="AF148" i="1"/>
  <c r="AF156" i="1"/>
  <c r="AF164" i="1"/>
  <c r="AF172" i="1"/>
  <c r="AQ7" i="1"/>
  <c r="AS7" i="1" s="1"/>
  <c r="AF16" i="1"/>
  <c r="AF63" i="1"/>
  <c r="AF71" i="1"/>
  <c r="AF107" i="1"/>
  <c r="AF115" i="1"/>
  <c r="AF131" i="1"/>
  <c r="AF139" i="1"/>
  <c r="AF9" i="1"/>
  <c r="AF22" i="1"/>
  <c r="AF30" i="1"/>
  <c r="AF38" i="1"/>
  <c r="AF46" i="1"/>
  <c r="AF57" i="1"/>
  <c r="AF69" i="1"/>
  <c r="AF77" i="1"/>
  <c r="AF89" i="1"/>
  <c r="AF97" i="1"/>
  <c r="AF105" i="1"/>
  <c r="AF113" i="1"/>
  <c r="AF121" i="1"/>
  <c r="AF129" i="1"/>
  <c r="AF137" i="1"/>
  <c r="AF145" i="1"/>
  <c r="AF153" i="1"/>
  <c r="AF161" i="1"/>
  <c r="AF169" i="1"/>
  <c r="AA177" i="1"/>
  <c r="AF8" i="1"/>
  <c r="AF24" i="1"/>
  <c r="AF51" i="1"/>
  <c r="AF123" i="1"/>
  <c r="AF14" i="1"/>
  <c r="AF27" i="1"/>
  <c r="AF35" i="1"/>
  <c r="AF43" i="1"/>
  <c r="AF54" i="1"/>
  <c r="AF66" i="1"/>
  <c r="AF74" i="1"/>
  <c r="AF82" i="1"/>
  <c r="AF86" i="1"/>
  <c r="AF94" i="1"/>
  <c r="AF102" i="1"/>
  <c r="AF110" i="1"/>
  <c r="AF118" i="1"/>
  <c r="AF126" i="1"/>
  <c r="AF134" i="1"/>
  <c r="AF142" i="1"/>
  <c r="AF150" i="1"/>
  <c r="AF158" i="1"/>
  <c r="AF166" i="1"/>
  <c r="AF174" i="1"/>
  <c r="AF32" i="1"/>
  <c r="AF48" i="1"/>
  <c r="AF59" i="1"/>
  <c r="AF99" i="1"/>
  <c r="AF155" i="1"/>
  <c r="AF171" i="1"/>
  <c r="AF17" i="1"/>
  <c r="AF25" i="1"/>
  <c r="AF33" i="1"/>
  <c r="AF11" i="1"/>
  <c r="AF19" i="1"/>
  <c r="AF12" i="1"/>
  <c r="AF20" i="1"/>
  <c r="AF28" i="1"/>
  <c r="AF36" i="1"/>
  <c r="AF44" i="1"/>
  <c r="AF55" i="1"/>
  <c r="AF67" i="1"/>
  <c r="AF75" i="1"/>
  <c r="AF83" i="1"/>
  <c r="AF87" i="1"/>
  <c r="AF95" i="1"/>
  <c r="AF103" i="1"/>
  <c r="AF111" i="1"/>
  <c r="AF119" i="1"/>
  <c r="AF127" i="1"/>
  <c r="AF135" i="1"/>
  <c r="AF143" i="1"/>
  <c r="AF151" i="1"/>
  <c r="AF159" i="1"/>
  <c r="AF167" i="1"/>
  <c r="AF175" i="1"/>
  <c r="AQ177" i="1" l="1"/>
  <c r="AF177" i="1"/>
  <c r="W177" i="1" a="1"/>
  <c r="W177" i="1" s="1"/>
  <c r="X177" i="1" a="1"/>
  <c r="X177" i="1" s="1"/>
  <c r="Y177" i="1" a="1"/>
  <c r="Y177" i="1" s="1"/>
  <c r="S177" i="1" a="1"/>
  <c r="S177" i="1" s="1"/>
  <c r="V177" i="1" a="1"/>
  <c r="V177" i="1" s="1"/>
  <c r="T177" i="1" a="1"/>
  <c r="T177" i="1" s="1"/>
  <c r="Q177" i="1" l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AU177" i="1" l="1"/>
  <c r="AT177" i="1"/>
  <c r="AS177" i="1"/>
  <c r="R177" i="1"/>
</calcChain>
</file>

<file path=xl/sharedStrings.xml><?xml version="1.0" encoding="utf-8"?>
<sst xmlns="http://schemas.openxmlformats.org/spreadsheetml/2006/main" count="621" uniqueCount="522">
  <si>
    <t>County/</t>
  </si>
  <si>
    <t>School</t>
  </si>
  <si>
    <t xml:space="preserve"> Enroll. </t>
  </si>
  <si>
    <t xml:space="preserve"> ADM </t>
  </si>
  <si>
    <t xml:space="preserve"> Taxable </t>
  </si>
  <si>
    <t xml:space="preserve"> General </t>
  </si>
  <si>
    <t xml:space="preserve"> H. S. </t>
  </si>
  <si>
    <t xml:space="preserve"> Building </t>
  </si>
  <si>
    <t xml:space="preserve"> Sinking &amp; </t>
  </si>
  <si>
    <t xml:space="preserve"> Other </t>
  </si>
  <si>
    <t xml:space="preserve"> Total </t>
  </si>
  <si>
    <t xml:space="preserve"> Salary &amp; </t>
  </si>
  <si>
    <t xml:space="preserve"> Operation </t>
  </si>
  <si>
    <t xml:space="preserve"> Ending </t>
  </si>
  <si>
    <t xml:space="preserve"> Fund 1 </t>
  </si>
  <si>
    <t xml:space="preserve"> Average </t>
  </si>
  <si>
    <t xml:space="preserve"> Transp </t>
  </si>
  <si>
    <t xml:space="preserve"> User </t>
  </si>
  <si>
    <t>District</t>
  </si>
  <si>
    <t xml:space="preserve"> Grades </t>
  </si>
  <si>
    <t xml:space="preserve"> Value Per </t>
  </si>
  <si>
    <t xml:space="preserve"> Fund </t>
  </si>
  <si>
    <t xml:space="preserve"> Tuition </t>
  </si>
  <si>
    <t xml:space="preserve"> Trans. </t>
  </si>
  <si>
    <t xml:space="preserve"> Interest </t>
  </si>
  <si>
    <t xml:space="preserve"> Mill </t>
  </si>
  <si>
    <t xml:space="preserve"> Local </t>
  </si>
  <si>
    <t xml:space="preserve"> County </t>
  </si>
  <si>
    <t xml:space="preserve"> State </t>
  </si>
  <si>
    <t xml:space="preserve"> Federal </t>
  </si>
  <si>
    <t xml:space="preserve"> Benefits </t>
  </si>
  <si>
    <t xml:space="preserve"> School </t>
  </si>
  <si>
    <t xml:space="preserve"> &amp; Maint. </t>
  </si>
  <si>
    <t xml:space="preserve"> Student </t>
  </si>
  <si>
    <t xml:space="preserve"> Capital </t>
  </si>
  <si>
    <t xml:space="preserve"> Extra </t>
  </si>
  <si>
    <t xml:space="preserve"> All Other </t>
  </si>
  <si>
    <t xml:space="preserve"> Balance </t>
  </si>
  <si>
    <t xml:space="preserve"> Total Cost </t>
  </si>
  <si>
    <t xml:space="preserve"> Cost </t>
  </si>
  <si>
    <t xml:space="preserve"> Cost  </t>
  </si>
  <si>
    <t xml:space="preserve"> Defined </t>
  </si>
  <si>
    <t>Number</t>
  </si>
  <si>
    <t>Name</t>
  </si>
  <si>
    <t>Type</t>
  </si>
  <si>
    <t xml:space="preserve"> Pre-Sch </t>
  </si>
  <si>
    <t xml:space="preserve"> Kinder. </t>
  </si>
  <si>
    <t xml:space="preserve"> 1 - 6 </t>
  </si>
  <si>
    <t xml:space="preserve"> 7 - 8 </t>
  </si>
  <si>
    <t xml:space="preserve"> 9 - 12 </t>
  </si>
  <si>
    <t xml:space="preserve"> Valuation </t>
  </si>
  <si>
    <t xml:space="preserve"> Pupil </t>
  </si>
  <si>
    <t xml:space="preserve"> Levy </t>
  </si>
  <si>
    <t xml:space="preserve"> Revenue </t>
  </si>
  <si>
    <t xml:space="preserve"> Teachers </t>
  </si>
  <si>
    <t xml:space="preserve"> Support </t>
  </si>
  <si>
    <t xml:space="preserve"> Instruct. </t>
  </si>
  <si>
    <t xml:space="preserve"> Admin. </t>
  </si>
  <si>
    <t xml:space="preserve"> of Plant </t>
  </si>
  <si>
    <t xml:space="preserve"> Projects </t>
  </si>
  <si>
    <t xml:space="preserve"> Curr. </t>
  </si>
  <si>
    <t xml:space="preserve"> Expend. </t>
  </si>
  <si>
    <t xml:space="preserve"> Fund Group 1 </t>
  </si>
  <si>
    <t xml:space="preserve"> Per Pupil </t>
  </si>
  <si>
    <t xml:space="preserve"> Field 1 </t>
  </si>
  <si>
    <t xml:space="preserve"> Field 2 </t>
  </si>
  <si>
    <t>Codist</t>
  </si>
  <si>
    <t>Dname</t>
  </si>
  <si>
    <t>ADMPK</t>
  </si>
  <si>
    <t>ADMK</t>
  </si>
  <si>
    <t>ADM16</t>
  </si>
  <si>
    <t>ADM78</t>
  </si>
  <si>
    <t>ADM912</t>
  </si>
  <si>
    <t>TAXVAL</t>
  </si>
  <si>
    <t>TAXVALPP</t>
  </si>
  <si>
    <t>DTYPE</t>
  </si>
  <si>
    <t>DENPK</t>
  </si>
  <si>
    <t>DENK</t>
  </si>
  <si>
    <t>DEN16</t>
  </si>
  <si>
    <t>DEN78</t>
  </si>
  <si>
    <t>DEN912</t>
  </si>
  <si>
    <t>DENK12</t>
  </si>
  <si>
    <t>DENPK12</t>
  </si>
  <si>
    <t>ADMPK12</t>
  </si>
  <si>
    <t>LOCREV</t>
  </si>
  <si>
    <t>CNTYREV</t>
  </si>
  <si>
    <t>STREV</t>
  </si>
  <si>
    <t>FEDREV</t>
  </si>
  <si>
    <t>OTHREV</t>
  </si>
  <si>
    <t>TOTREV</t>
  </si>
  <si>
    <t>SBTCH</t>
  </si>
  <si>
    <t>SBSUP</t>
  </si>
  <si>
    <t>OTHINS</t>
  </si>
  <si>
    <t>SADMIN</t>
  </si>
  <si>
    <t>GADMIN</t>
  </si>
  <si>
    <t>OMOP</t>
  </si>
  <si>
    <t>STTRANS</t>
  </si>
  <si>
    <t>CAPROJ</t>
  </si>
  <si>
    <t>EXTRC</t>
  </si>
  <si>
    <t>AOEXP</t>
  </si>
  <si>
    <t>FGIEXP</t>
  </si>
  <si>
    <t>FGIEB</t>
  </si>
  <si>
    <t>FGICPP</t>
  </si>
  <si>
    <t>AVGCPP</t>
  </si>
  <si>
    <t>TRANCPP</t>
  </si>
  <si>
    <t>Enroll.</t>
  </si>
  <si>
    <t>Grades</t>
  </si>
  <si>
    <t>K - 12</t>
  </si>
  <si>
    <t>PK - 12</t>
  </si>
  <si>
    <t>APPENDIX A</t>
  </si>
  <si>
    <t>County and district number of the school district</t>
  </si>
  <si>
    <t>Name of the School District</t>
  </si>
  <si>
    <t>Enrollment for preschool special education students</t>
  </si>
  <si>
    <t>Enrollment for kindergarten</t>
  </si>
  <si>
    <t>Enrollment for grades 1-6</t>
  </si>
  <si>
    <t>Enrollment for grades 7-8</t>
  </si>
  <si>
    <t>Enrollment for grades 9-12</t>
  </si>
  <si>
    <t>Average Daily Membership for preschool special education students</t>
  </si>
  <si>
    <t>Average Daily Membership for kindergarten</t>
  </si>
  <si>
    <t>Average Daily Membership for grades 1-6</t>
  </si>
  <si>
    <t>Average Daily Membership for grades 7-8</t>
  </si>
  <si>
    <t>Average Daily Membership for grades 9-12</t>
  </si>
  <si>
    <t>Average Daily Membership for all grades</t>
  </si>
  <si>
    <t>Taxable valuation of the School District</t>
  </si>
  <si>
    <t>Levy for General Fund purposes</t>
  </si>
  <si>
    <t>Total of all levies of the district</t>
  </si>
  <si>
    <t>Fund Group 1 revenue from local sources</t>
  </si>
  <si>
    <t>Fund Group 1 revenue from county sources</t>
  </si>
  <si>
    <t>Fund Group 1 revenue from state sources</t>
  </si>
  <si>
    <t>Fund Group 1 revenue from federal sources</t>
  </si>
  <si>
    <t>Fund Group 1 revenue from other sources</t>
  </si>
  <si>
    <t>Total of all revenue for Fund Group 1</t>
  </si>
  <si>
    <t>Expenditures for salaries and benefits for instructional staff</t>
  </si>
  <si>
    <t>Expenditures for salaries and benefits for instructional support staff</t>
  </si>
  <si>
    <t>Expenditures for instruction not reported as salaries and benefits of teachers or support staff</t>
  </si>
  <si>
    <t>Expenditures for school administration</t>
  </si>
  <si>
    <t>Expenditures for general administration</t>
  </si>
  <si>
    <t>Expenditures for the operation and maintenance of plant</t>
  </si>
  <si>
    <t>Expenditures for transportation</t>
  </si>
  <si>
    <t>Expenditures for capital projects</t>
  </si>
  <si>
    <t>Expenditures for extra-curricular activities</t>
  </si>
  <si>
    <t>Expenditures for categories not reported individually</t>
  </si>
  <si>
    <t>Total of all expenditures for Fund Group 1</t>
  </si>
  <si>
    <t>Fund Group 1 ending balance</t>
  </si>
  <si>
    <t>Cost per pupil for all expenditures</t>
  </si>
  <si>
    <t>Cost per pupil for all "Cost of Education" expenditures</t>
  </si>
  <si>
    <t>User-defined field number 1</t>
  </si>
  <si>
    <t>User-defined field number 2</t>
  </si>
  <si>
    <t>Enrollment for K-12 (Does not include ND students attending school in another state.)</t>
  </si>
  <si>
    <t>Cost per pupil for transportation expenditures</t>
  </si>
  <si>
    <t>Enrollment for all grades (Does not include ND students attending school in another state.)</t>
  </si>
  <si>
    <t>Field names and Descriptions</t>
  </si>
  <si>
    <t>Type of School District - 1 = K-12, 2 = Graded Elementary, 3 = Rural, 4 = Non-operating</t>
  </si>
  <si>
    <t>Sq Miles</t>
  </si>
  <si>
    <t>Sq miles</t>
  </si>
  <si>
    <t>Number of sections (square miles) in the district</t>
  </si>
  <si>
    <t>Finance and Average Daily Membership data.</t>
  </si>
  <si>
    <t>Fall Enrollment, Taxable Valuation and Mill Levy data.</t>
  </si>
  <si>
    <t>01-013</t>
  </si>
  <si>
    <t>02-002</t>
  </si>
  <si>
    <t>02-007</t>
  </si>
  <si>
    <t>02-046</t>
  </si>
  <si>
    <t>03-005</t>
  </si>
  <si>
    <t>03-006</t>
  </si>
  <si>
    <t>03-009</t>
  </si>
  <si>
    <t>03-016</t>
  </si>
  <si>
    <t>03-029</t>
  </si>
  <si>
    <t>03-030</t>
  </si>
  <si>
    <t>04-001</t>
  </si>
  <si>
    <t>05-001</t>
  </si>
  <si>
    <t>05-017</t>
  </si>
  <si>
    <t>05-054</t>
  </si>
  <si>
    <t>06-001</t>
  </si>
  <si>
    <t>06-033</t>
  </si>
  <si>
    <t>07-014</t>
  </si>
  <si>
    <t>07-027</t>
  </si>
  <si>
    <t>07-036</t>
  </si>
  <si>
    <t>08-001</t>
  </si>
  <si>
    <t>08-025</t>
  </si>
  <si>
    <t>08-028</t>
  </si>
  <si>
    <t>08-033</t>
  </si>
  <si>
    <t>08-035</t>
  </si>
  <si>
    <t>08-039</t>
  </si>
  <si>
    <t>08-045</t>
  </si>
  <si>
    <t>09-001</t>
  </si>
  <si>
    <t>09-002</t>
  </si>
  <si>
    <t>09-004</t>
  </si>
  <si>
    <t>09-006</t>
  </si>
  <si>
    <t>09-007</t>
  </si>
  <si>
    <t>09-017</t>
  </si>
  <si>
    <t>09-097</t>
  </si>
  <si>
    <t>10-019</t>
  </si>
  <si>
    <t>10-023</t>
  </si>
  <si>
    <t>11-040</t>
  </si>
  <si>
    <t>11-041</t>
  </si>
  <si>
    <t>12-001</t>
  </si>
  <si>
    <t>13-016</t>
  </si>
  <si>
    <t>13-037</t>
  </si>
  <si>
    <t>14-002</t>
  </si>
  <si>
    <t>15-006</t>
  </si>
  <si>
    <t>15-015</t>
  </si>
  <si>
    <t>15-036</t>
  </si>
  <si>
    <t>16-049</t>
  </si>
  <si>
    <t>17-003</t>
  </si>
  <si>
    <t>17-006</t>
  </si>
  <si>
    <t>18-001</t>
  </si>
  <si>
    <t>18-044</t>
  </si>
  <si>
    <t>18-061</t>
  </si>
  <si>
    <t>18-125</t>
  </si>
  <si>
    <t>18-127</t>
  </si>
  <si>
    <t>18-128</t>
  </si>
  <si>
    <t>18-129</t>
  </si>
  <si>
    <t>18-140</t>
  </si>
  <si>
    <t>19-018</t>
  </si>
  <si>
    <t>19-049</t>
  </si>
  <si>
    <t>20-007</t>
  </si>
  <si>
    <t>20-018</t>
  </si>
  <si>
    <t>21-001</t>
  </si>
  <si>
    <t>21-009</t>
  </si>
  <si>
    <t>23-003</t>
  </si>
  <si>
    <t>23-007</t>
  </si>
  <si>
    <t>23-008</t>
  </si>
  <si>
    <t>24-002</t>
  </si>
  <si>
    <t>24-056</t>
  </si>
  <si>
    <t>25-001</t>
  </si>
  <si>
    <t>25-014</t>
  </si>
  <si>
    <t>25-057</t>
  </si>
  <si>
    <t>25-060</t>
  </si>
  <si>
    <t>26-004</t>
  </si>
  <si>
    <t>26-009</t>
  </si>
  <si>
    <t>26-019</t>
  </si>
  <si>
    <t>27-001</t>
  </si>
  <si>
    <t>27-002</t>
  </si>
  <si>
    <t>27-014</t>
  </si>
  <si>
    <t>27-018</t>
  </si>
  <si>
    <t>27-032</t>
  </si>
  <si>
    <t>27-036</t>
  </si>
  <si>
    <t>28-001</t>
  </si>
  <si>
    <t>28-004</t>
  </si>
  <si>
    <t>28-008</t>
  </si>
  <si>
    <t>28-050</t>
  </si>
  <si>
    <t>28-051</t>
  </si>
  <si>
    <t>28-072</t>
  </si>
  <si>
    <t>28-085</t>
  </si>
  <si>
    <t>29-003</t>
  </si>
  <si>
    <t>29-027</t>
  </si>
  <si>
    <t>30-001</t>
  </si>
  <si>
    <t>30-004</t>
  </si>
  <si>
    <t>30-013</t>
  </si>
  <si>
    <t>30-017</t>
  </si>
  <si>
    <t>30-039</t>
  </si>
  <si>
    <t>30-048</t>
  </si>
  <si>
    <t>31-001</t>
  </si>
  <si>
    <t>31-002</t>
  </si>
  <si>
    <t>31-003</t>
  </si>
  <si>
    <t>32-001</t>
  </si>
  <si>
    <t>32-066</t>
  </si>
  <si>
    <t>33-001</t>
  </si>
  <si>
    <t>34-006</t>
  </si>
  <si>
    <t>34-019</t>
  </si>
  <si>
    <t>34-100</t>
  </si>
  <si>
    <t>35-005</t>
  </si>
  <si>
    <t>36-001</t>
  </si>
  <si>
    <t>36-002</t>
  </si>
  <si>
    <t>36-044</t>
  </si>
  <si>
    <t>37-006</t>
  </si>
  <si>
    <t>37-019</t>
  </si>
  <si>
    <t>37-024</t>
  </si>
  <si>
    <t>38-001</t>
  </si>
  <si>
    <t>38-026</t>
  </si>
  <si>
    <t>39-008</t>
  </si>
  <si>
    <t>39-018</t>
  </si>
  <si>
    <t>39-028</t>
  </si>
  <si>
    <t>39-037</t>
  </si>
  <si>
    <t>39-042</t>
  </si>
  <si>
    <t>39-044</t>
  </si>
  <si>
    <t>40-001</t>
  </si>
  <si>
    <t>40-003</t>
  </si>
  <si>
    <t>40-004</t>
  </si>
  <si>
    <t>40-007</t>
  </si>
  <si>
    <t>40-029</t>
  </si>
  <si>
    <t>41-002</t>
  </si>
  <si>
    <t>41-003</t>
  </si>
  <si>
    <t>41-006</t>
  </si>
  <si>
    <t>43-003</t>
  </si>
  <si>
    <t>43-004</t>
  </si>
  <si>
    <t>43-008</t>
  </si>
  <si>
    <t>44-012</t>
  </si>
  <si>
    <t>45-001</t>
  </si>
  <si>
    <t>45-009</t>
  </si>
  <si>
    <t>45-013</t>
  </si>
  <si>
    <t>45-034</t>
  </si>
  <si>
    <t>46-019</t>
  </si>
  <si>
    <t>47-001</t>
  </si>
  <si>
    <t>47-003</t>
  </si>
  <si>
    <t>47-010</t>
  </si>
  <si>
    <t>47-014</t>
  </si>
  <si>
    <t>47-019</t>
  </si>
  <si>
    <t>49-003</t>
  </si>
  <si>
    <t>49-007</t>
  </si>
  <si>
    <t>49-009</t>
  </si>
  <si>
    <t>49-014</t>
  </si>
  <si>
    <t>50-005</t>
  </si>
  <si>
    <t>50-020</t>
  </si>
  <si>
    <t>51-001</t>
  </si>
  <si>
    <t>51-004</t>
  </si>
  <si>
    <t>51-007</t>
  </si>
  <si>
    <t>51-016</t>
  </si>
  <si>
    <t>51-028</t>
  </si>
  <si>
    <t>51-041</t>
  </si>
  <si>
    <t>51-070</t>
  </si>
  <si>
    <t>51-160</t>
  </si>
  <si>
    <t>51-161</t>
  </si>
  <si>
    <t>52-025</t>
  </si>
  <si>
    <t>52-038</t>
  </si>
  <si>
    <t>53-002</t>
  </si>
  <si>
    <t>53-006</t>
  </si>
  <si>
    <t>53-015</t>
  </si>
  <si>
    <t>53-099</t>
  </si>
  <si>
    <t>Taxable valuation per pupil (Taxable valuation divided by K-12 enrollment)</t>
  </si>
  <si>
    <t>22-001</t>
  </si>
  <si>
    <t>48-010</t>
  </si>
  <si>
    <t>30-049</t>
  </si>
  <si>
    <t>34-118</t>
  </si>
  <si>
    <t>Total</t>
  </si>
  <si>
    <t>50-008</t>
  </si>
  <si>
    <t>Misc</t>
  </si>
  <si>
    <t>SpReserve</t>
  </si>
  <si>
    <t>Building</t>
  </si>
  <si>
    <t>Sinking</t>
  </si>
  <si>
    <t xml:space="preserve">Special </t>
  </si>
  <si>
    <t>Levy</t>
  </si>
  <si>
    <t>Reserve</t>
  </si>
  <si>
    <t>TotalLevy</t>
  </si>
  <si>
    <t>Tuition</t>
  </si>
  <si>
    <t>GFLevy</t>
  </si>
  <si>
    <t>Square</t>
  </si>
  <si>
    <t>Miles</t>
  </si>
  <si>
    <t>Levy for the payment of tuition</t>
  </si>
  <si>
    <t>Levy authority for miscelleneous purposes and expenses</t>
  </si>
  <si>
    <t>Levy for a special reserve fund</t>
  </si>
  <si>
    <t>Levy for building fund and special assessments</t>
  </si>
  <si>
    <t>Levies for bonded debt</t>
  </si>
  <si>
    <t>Hettinger 13</t>
  </si>
  <si>
    <t>Valley City 2</t>
  </si>
  <si>
    <t>Barnes County North 7</t>
  </si>
  <si>
    <t>Litchville-Marion 46</t>
  </si>
  <si>
    <t>Minnewaukan 5</t>
  </si>
  <si>
    <t>Leeds 6</t>
  </si>
  <si>
    <t>Maddock 9</t>
  </si>
  <si>
    <t>Oberon 16</t>
  </si>
  <si>
    <t>Warwick 29</t>
  </si>
  <si>
    <t>Ft Totten 30</t>
  </si>
  <si>
    <t>Billings Co 1</t>
  </si>
  <si>
    <t>Bottineau 1</t>
  </si>
  <si>
    <t>Westhope 17</t>
  </si>
  <si>
    <t>Newburg-United 54</t>
  </si>
  <si>
    <t>Bowman Co 1</t>
  </si>
  <si>
    <t>Scranton 33</t>
  </si>
  <si>
    <t>Bowbells 14</t>
  </si>
  <si>
    <t>Powers Lake 27</t>
  </si>
  <si>
    <t>Burke Central 36</t>
  </si>
  <si>
    <t>Bismarck 1</t>
  </si>
  <si>
    <t>Naughton 25</t>
  </si>
  <si>
    <t>Wing 28</t>
  </si>
  <si>
    <t>Menoken 33</t>
  </si>
  <si>
    <t>Sterling 35</t>
  </si>
  <si>
    <t>Apple Creek 39</t>
  </si>
  <si>
    <t>Manning 45</t>
  </si>
  <si>
    <t>Fargo 1</t>
  </si>
  <si>
    <t>Kindred 2</t>
  </si>
  <si>
    <t>Maple Valley 4</t>
  </si>
  <si>
    <t>West Fargo 6</t>
  </si>
  <si>
    <t>Mapleton 7</t>
  </si>
  <si>
    <t>Central Cass 17</t>
  </si>
  <si>
    <t>Northern Cass 97</t>
  </si>
  <si>
    <t>Munich 19</t>
  </si>
  <si>
    <t>Langdon Area 23</t>
  </si>
  <si>
    <t>Ellendale 40</t>
  </si>
  <si>
    <t>Oakes 41</t>
  </si>
  <si>
    <t>Divide County 1</t>
  </si>
  <si>
    <t>Killdeer 16</t>
  </si>
  <si>
    <t>Twin Buttes 37</t>
  </si>
  <si>
    <t>New Rockford-Sheyenne 2</t>
  </si>
  <si>
    <t>Hazelton-Moffit-Braddock 6</t>
  </si>
  <si>
    <t>Strasburg 15</t>
  </si>
  <si>
    <t>Linton 36</t>
  </si>
  <si>
    <t>Carrington 49</t>
  </si>
  <si>
    <t>Beach 3</t>
  </si>
  <si>
    <t>Lone Tree 6</t>
  </si>
  <si>
    <t>Grand Forks 1</t>
  </si>
  <si>
    <t>Larimore 44</t>
  </si>
  <si>
    <t>Thompson 61</t>
  </si>
  <si>
    <t>Manvel 125</t>
  </si>
  <si>
    <t>Emerado 127</t>
  </si>
  <si>
    <t>Midway 128</t>
  </si>
  <si>
    <t>Northwood 129</t>
  </si>
  <si>
    <t>Grand Forks AFB 140</t>
  </si>
  <si>
    <t>Roosevelt 18</t>
  </si>
  <si>
    <t>Elgin-New Leipzig 49</t>
  </si>
  <si>
    <t>Midkota 7</t>
  </si>
  <si>
    <t>Griggs County Central 18</t>
  </si>
  <si>
    <t>Mott-Regent 1</t>
  </si>
  <si>
    <t>New England 9</t>
  </si>
  <si>
    <t>Kidder County 1</t>
  </si>
  <si>
    <t>Edgeley 3</t>
  </si>
  <si>
    <t>Kulm 7</t>
  </si>
  <si>
    <t>LaMoure 8</t>
  </si>
  <si>
    <t>Napoleon 2</t>
  </si>
  <si>
    <t>Gackle-Streeter 56</t>
  </si>
  <si>
    <t>Velva 1</t>
  </si>
  <si>
    <t>Anamoose 14</t>
  </si>
  <si>
    <t>Drake 57</t>
  </si>
  <si>
    <t>TGU 60</t>
  </si>
  <si>
    <t>Zeeland 4</t>
  </si>
  <si>
    <t>Ashley 9</t>
  </si>
  <si>
    <t>Wishek 19</t>
  </si>
  <si>
    <t>McKenzie Co 1</t>
  </si>
  <si>
    <t>Alexander 2</t>
  </si>
  <si>
    <t>Yellowstone 14</t>
  </si>
  <si>
    <t>Earl 18</t>
  </si>
  <si>
    <t>Horse Creek 32</t>
  </si>
  <si>
    <t>Mandaree 36</t>
  </si>
  <si>
    <t>Wilton 1</t>
  </si>
  <si>
    <t>Washburn 4</t>
  </si>
  <si>
    <t>Underwood 8</t>
  </si>
  <si>
    <t>Max 50</t>
  </si>
  <si>
    <t>Garrison 51</t>
  </si>
  <si>
    <t>Turtle Lake-Mercer 72</t>
  </si>
  <si>
    <t>White Shield 85</t>
  </si>
  <si>
    <t>Hazen 3</t>
  </si>
  <si>
    <t>Beulah 27</t>
  </si>
  <si>
    <t>Mandan 1</t>
  </si>
  <si>
    <t>Little Heart 4</t>
  </si>
  <si>
    <t>Hebron 13</t>
  </si>
  <si>
    <t>Sweet Briar 17</t>
  </si>
  <si>
    <t>Flasher 39</t>
  </si>
  <si>
    <t>Glen Ullin 48</t>
  </si>
  <si>
    <t>New Salem-Almont 49</t>
  </si>
  <si>
    <t>New Town 1</t>
  </si>
  <si>
    <t>Stanley 2</t>
  </si>
  <si>
    <t>Parshall 3</t>
  </si>
  <si>
    <t>Dakota Prairie 1</t>
  </si>
  <si>
    <t>Lakota 66</t>
  </si>
  <si>
    <t>Center-Stanton 1</t>
  </si>
  <si>
    <t>Cavalier 6</t>
  </si>
  <si>
    <t>Drayton 19</t>
  </si>
  <si>
    <t>North Border 100</t>
  </si>
  <si>
    <t>Valley-Edinburg 118</t>
  </si>
  <si>
    <t>Rugby 5</t>
  </si>
  <si>
    <t>Devils Lake 1</t>
  </si>
  <si>
    <t>Edmore 2</t>
  </si>
  <si>
    <t>Starkweather 44</t>
  </si>
  <si>
    <t>Ft Ransom 6</t>
  </si>
  <si>
    <t>Lisbon 19</t>
  </si>
  <si>
    <t>Enderlin Area 24</t>
  </si>
  <si>
    <t>Mohall-Lansford-Sherwood 1</t>
  </si>
  <si>
    <t>Glenburn 26</t>
  </si>
  <si>
    <t>Hankinson 8</t>
  </si>
  <si>
    <t>Fairmount 18</t>
  </si>
  <si>
    <t>Lidgerwood 28</t>
  </si>
  <si>
    <t>Wahpeton 37</t>
  </si>
  <si>
    <t>Wyndmere 42</t>
  </si>
  <si>
    <t>Richland 44</t>
  </si>
  <si>
    <t>Dunseith 1</t>
  </si>
  <si>
    <t>St John 3</t>
  </si>
  <si>
    <t>Mt Pleasant 4</t>
  </si>
  <si>
    <t>Belcourt 7</t>
  </si>
  <si>
    <t>Rolette 29</t>
  </si>
  <si>
    <t>Milnor 2</t>
  </si>
  <si>
    <t>North Sargent 3</t>
  </si>
  <si>
    <t>Sargent Central 6</t>
  </si>
  <si>
    <t>Solen 3</t>
  </si>
  <si>
    <t>Ft Yates 4</t>
  </si>
  <si>
    <t>Selfridge 8</t>
  </si>
  <si>
    <t>Marmarth 12</t>
  </si>
  <si>
    <t>Dickinson 1</t>
  </si>
  <si>
    <t>South Heart 9</t>
  </si>
  <si>
    <t>Belfield 13</t>
  </si>
  <si>
    <t>Richardton-Taylor 34</t>
  </si>
  <si>
    <t>Finley-Sharon 19</t>
  </si>
  <si>
    <t>Jamestown 1</t>
  </si>
  <si>
    <t>Medina 3</t>
  </si>
  <si>
    <t>Pingree-Buchanan 10</t>
  </si>
  <si>
    <t>Montpelier 14</t>
  </si>
  <si>
    <t>Kensal 19</t>
  </si>
  <si>
    <t>North Star 10</t>
  </si>
  <si>
    <t>Central Valley 3</t>
  </si>
  <si>
    <t>Hatton Eielson 7</t>
  </si>
  <si>
    <t>Hillsboro 9</t>
  </si>
  <si>
    <t>May-Port CG 14</t>
  </si>
  <si>
    <t>Fordville-Lankin 5</t>
  </si>
  <si>
    <t>Park River Area 8</t>
  </si>
  <si>
    <t>Minto 20</t>
  </si>
  <si>
    <t>Minot 1</t>
  </si>
  <si>
    <t>Nedrose 4</t>
  </si>
  <si>
    <t>United 7</t>
  </si>
  <si>
    <t>Sawyer 16</t>
  </si>
  <si>
    <t>Kenmare 28</t>
  </si>
  <si>
    <t>Surrey 41</t>
  </si>
  <si>
    <t>South Prairie 70</t>
  </si>
  <si>
    <t>Minot AFB 160</t>
  </si>
  <si>
    <t>Lewis and Clark 161</t>
  </si>
  <si>
    <t>Fessenden-Bowdon 25</t>
  </si>
  <si>
    <t>Harvey 38</t>
  </si>
  <si>
    <t>Nesson 2</t>
  </si>
  <si>
    <t>Eight Mile 6</t>
  </si>
  <si>
    <t>Tioga 15</t>
  </si>
  <si>
    <t>Grenora 99</t>
  </si>
  <si>
    <t>09-085</t>
  </si>
  <si>
    <t>Hope Page 85</t>
  </si>
  <si>
    <t>50-018</t>
  </si>
  <si>
    <t>Grafton 18</t>
  </si>
  <si>
    <t>53-007</t>
  </si>
  <si>
    <t>Williston Basin 7</t>
  </si>
  <si>
    <t>42-029</t>
  </si>
  <si>
    <t>McClusky-Goodrich 29</t>
  </si>
  <si>
    <t>FY 2023-24</t>
  </si>
  <si>
    <t>2025 Finance Facts:</t>
  </si>
  <si>
    <t>FY 2024-25</t>
  </si>
  <si>
    <t>Safety</t>
  </si>
  <si>
    <t>Levy for school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</si>
</sst>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24"/>
      <color indexed="12"/>
      <name val="Arial"/>
      <family val="2"/>
    </font>
    <font>
      <i/>
      <sz val="8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3" fillId="0" borderId="0" xfId="1" applyFont="1"/>
    <xf numFmtId="43" fontId="0" fillId="0" borderId="0" xfId="1" applyFont="1"/>
    <xf numFmtId="0" fontId="4" fillId="0" borderId="0" xfId="0" applyFont="1"/>
    <xf numFmtId="43" fontId="4" fillId="0" borderId="0" xfId="1" applyFont="1"/>
    <xf numFmtId="164" fontId="5" fillId="0" borderId="0" xfId="1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43" fontId="5" fillId="0" borderId="0" xfId="1" applyFont="1" applyFill="1"/>
    <xf numFmtId="43" fontId="0" fillId="0" borderId="0" xfId="1" applyFont="1" applyFill="1"/>
    <xf numFmtId="43" fontId="2" fillId="0" borderId="0" xfId="1" applyFont="1" applyFill="1"/>
    <xf numFmtId="164" fontId="2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left"/>
    </xf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1" applyNumberFormat="1" applyFont="1" applyFill="1"/>
    <xf numFmtId="14" fontId="2" fillId="0" borderId="0" xfId="0" applyNumberFormat="1" applyFont="1"/>
    <xf numFmtId="1" fontId="0" fillId="0" borderId="0" xfId="0" applyNumberFormat="1"/>
    <xf numFmtId="164" fontId="0" fillId="0" borderId="0" xfId="1" applyNumberFormat="1" applyFont="1" applyFill="1"/>
    <xf numFmtId="2" fontId="0" fillId="0" borderId="0" xfId="0" applyNumberFormat="1"/>
    <xf numFmtId="0" fontId="2" fillId="0" borderId="0" xfId="0" applyFont="1" applyAlignment="1">
      <alignment horizontal="center"/>
    </xf>
    <xf numFmtId="164" fontId="3" fillId="0" borderId="0" xfId="1" applyNumberFormat="1" applyFont="1" applyFill="1"/>
    <xf numFmtId="43" fontId="3" fillId="0" borderId="0" xfId="1" applyFont="1" applyFill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7"/>
  <sheetViews>
    <sheetView tabSelected="1" topLeftCell="A36" workbookViewId="0">
      <selection activeCell="A58" sqref="A58"/>
    </sheetView>
  </sheetViews>
  <sheetFormatPr defaultRowHeight="13.2" x14ac:dyDescent="0.25"/>
  <cols>
    <col min="1" max="1" width="3" bestFit="1" customWidth="1"/>
    <col min="2" max="2" width="22.88671875" customWidth="1"/>
    <col min="3" max="3" width="76.6640625" style="2" bestFit="1" customWidth="1"/>
    <col min="4" max="4" width="198.33203125" bestFit="1" customWidth="1"/>
  </cols>
  <sheetData>
    <row r="1" spans="1:3" ht="25.5" customHeight="1" x14ac:dyDescent="0.5">
      <c r="B1" s="3" t="s">
        <v>109</v>
      </c>
      <c r="C1" s="4"/>
    </row>
    <row r="2" spans="1:3" x14ac:dyDescent="0.25">
      <c r="B2" t="s">
        <v>151</v>
      </c>
    </row>
    <row r="3" spans="1:3" x14ac:dyDescent="0.25">
      <c r="B3" t="s">
        <v>518</v>
      </c>
    </row>
    <row r="4" spans="1:3" x14ac:dyDescent="0.25">
      <c r="B4" t="s">
        <v>517</v>
      </c>
      <c r="C4" s="2" t="s">
        <v>156</v>
      </c>
    </row>
    <row r="5" spans="1:3" x14ac:dyDescent="0.25">
      <c r="B5" t="s">
        <v>519</v>
      </c>
      <c r="C5" s="2" t="s">
        <v>157</v>
      </c>
    </row>
    <row r="8" spans="1:3" x14ac:dyDescent="0.25">
      <c r="A8">
        <v>1</v>
      </c>
      <c r="B8" s="1" t="s">
        <v>66</v>
      </c>
      <c r="C8" t="s">
        <v>110</v>
      </c>
    </row>
    <row r="9" spans="1:3" x14ac:dyDescent="0.25">
      <c r="A9">
        <v>2</v>
      </c>
      <c r="B9" s="1" t="s">
        <v>67</v>
      </c>
      <c r="C9" t="s">
        <v>111</v>
      </c>
    </row>
    <row r="10" spans="1:3" x14ac:dyDescent="0.25">
      <c r="A10">
        <v>3</v>
      </c>
      <c r="B10" s="1" t="s">
        <v>75</v>
      </c>
      <c r="C10" t="s">
        <v>152</v>
      </c>
    </row>
    <row r="11" spans="1:3" x14ac:dyDescent="0.25">
      <c r="A11">
        <v>4</v>
      </c>
      <c r="B11" s="1" t="s">
        <v>76</v>
      </c>
      <c r="C11" t="s">
        <v>112</v>
      </c>
    </row>
    <row r="12" spans="1:3" x14ac:dyDescent="0.25">
      <c r="A12">
        <v>5</v>
      </c>
      <c r="B12" s="1" t="s">
        <v>77</v>
      </c>
      <c r="C12" t="s">
        <v>113</v>
      </c>
    </row>
    <row r="13" spans="1:3" x14ac:dyDescent="0.25">
      <c r="A13">
        <v>6</v>
      </c>
      <c r="B13" s="1" t="s">
        <v>78</v>
      </c>
      <c r="C13" t="s">
        <v>114</v>
      </c>
    </row>
    <row r="14" spans="1:3" x14ac:dyDescent="0.25">
      <c r="A14">
        <v>7</v>
      </c>
      <c r="B14" s="1" t="s">
        <v>79</v>
      </c>
      <c r="C14" t="s">
        <v>115</v>
      </c>
    </row>
    <row r="15" spans="1:3" x14ac:dyDescent="0.25">
      <c r="A15">
        <v>8</v>
      </c>
      <c r="B15" s="1" t="s">
        <v>80</v>
      </c>
      <c r="C15" t="s">
        <v>116</v>
      </c>
    </row>
    <row r="16" spans="1:3" x14ac:dyDescent="0.25">
      <c r="A16">
        <v>9</v>
      </c>
      <c r="B16" s="1" t="s">
        <v>81</v>
      </c>
      <c r="C16" t="s">
        <v>148</v>
      </c>
    </row>
    <row r="17" spans="1:3" x14ac:dyDescent="0.25">
      <c r="A17">
        <v>10</v>
      </c>
      <c r="B17" s="1" t="s">
        <v>82</v>
      </c>
      <c r="C17" t="s">
        <v>150</v>
      </c>
    </row>
    <row r="18" spans="1:3" x14ac:dyDescent="0.25">
      <c r="A18">
        <v>11</v>
      </c>
      <c r="B18" s="1" t="s">
        <v>68</v>
      </c>
      <c r="C18" t="s">
        <v>117</v>
      </c>
    </row>
    <row r="19" spans="1:3" x14ac:dyDescent="0.25">
      <c r="A19">
        <v>12</v>
      </c>
      <c r="B19" s="1" t="s">
        <v>69</v>
      </c>
      <c r="C19" t="s">
        <v>118</v>
      </c>
    </row>
    <row r="20" spans="1:3" x14ac:dyDescent="0.25">
      <c r="A20">
        <v>13</v>
      </c>
      <c r="B20" s="1" t="s">
        <v>70</v>
      </c>
      <c r="C20" t="s">
        <v>119</v>
      </c>
    </row>
    <row r="21" spans="1:3" x14ac:dyDescent="0.25">
      <c r="A21">
        <v>14</v>
      </c>
      <c r="B21" s="1" t="s">
        <v>71</v>
      </c>
      <c r="C21" t="s">
        <v>120</v>
      </c>
    </row>
    <row r="22" spans="1:3" x14ac:dyDescent="0.25">
      <c r="A22">
        <v>15</v>
      </c>
      <c r="B22" s="1" t="s">
        <v>72</v>
      </c>
      <c r="C22" t="s">
        <v>121</v>
      </c>
    </row>
    <row r="23" spans="1:3" x14ac:dyDescent="0.25">
      <c r="A23">
        <v>16</v>
      </c>
      <c r="B23" s="1" t="s">
        <v>83</v>
      </c>
      <c r="C23" t="s">
        <v>122</v>
      </c>
    </row>
    <row r="24" spans="1:3" x14ac:dyDescent="0.25">
      <c r="A24">
        <v>17</v>
      </c>
      <c r="B24" s="1" t="s">
        <v>73</v>
      </c>
      <c r="C24" t="s">
        <v>123</v>
      </c>
    </row>
    <row r="25" spans="1:3" x14ac:dyDescent="0.25">
      <c r="A25">
        <v>18</v>
      </c>
      <c r="B25" s="1" t="s">
        <v>74</v>
      </c>
      <c r="C25" t="s">
        <v>319</v>
      </c>
    </row>
    <row r="26" spans="1:3" x14ac:dyDescent="0.25">
      <c r="A26">
        <v>19</v>
      </c>
      <c r="B26" s="1" t="s">
        <v>335</v>
      </c>
      <c r="C26" t="s">
        <v>124</v>
      </c>
    </row>
    <row r="27" spans="1:3" x14ac:dyDescent="0.25">
      <c r="A27">
        <v>20</v>
      </c>
      <c r="B27" s="1" t="s">
        <v>334</v>
      </c>
      <c r="C27" t="s">
        <v>338</v>
      </c>
    </row>
    <row r="28" spans="1:3" x14ac:dyDescent="0.25">
      <c r="A28">
        <v>21</v>
      </c>
      <c r="B28" s="1" t="s">
        <v>520</v>
      </c>
      <c r="C28" t="s">
        <v>521</v>
      </c>
    </row>
    <row r="29" spans="1:3" x14ac:dyDescent="0.25">
      <c r="A29">
        <v>22</v>
      </c>
      <c r="B29" s="1" t="s">
        <v>326</v>
      </c>
      <c r="C29" t="s">
        <v>339</v>
      </c>
    </row>
    <row r="30" spans="1:3" x14ac:dyDescent="0.25">
      <c r="A30">
        <v>23</v>
      </c>
      <c r="B30" s="1" t="s">
        <v>327</v>
      </c>
      <c r="C30" t="s">
        <v>340</v>
      </c>
    </row>
    <row r="31" spans="1:3" x14ac:dyDescent="0.25">
      <c r="A31">
        <v>24</v>
      </c>
      <c r="B31" s="1" t="s">
        <v>328</v>
      </c>
      <c r="C31" t="s">
        <v>341</v>
      </c>
    </row>
    <row r="32" spans="1:3" x14ac:dyDescent="0.25">
      <c r="A32">
        <v>25</v>
      </c>
      <c r="B32" s="1" t="s">
        <v>329</v>
      </c>
      <c r="C32" t="s">
        <v>342</v>
      </c>
    </row>
    <row r="33" spans="1:3" x14ac:dyDescent="0.25">
      <c r="A33">
        <v>26</v>
      </c>
      <c r="B33" s="1" t="s">
        <v>333</v>
      </c>
      <c r="C33" t="s">
        <v>125</v>
      </c>
    </row>
    <row r="34" spans="1:3" x14ac:dyDescent="0.25">
      <c r="A34">
        <v>27</v>
      </c>
      <c r="B34" s="1" t="s">
        <v>84</v>
      </c>
      <c r="C34" t="s">
        <v>126</v>
      </c>
    </row>
    <row r="35" spans="1:3" x14ac:dyDescent="0.25">
      <c r="A35">
        <v>28</v>
      </c>
      <c r="B35" s="1" t="s">
        <v>85</v>
      </c>
      <c r="C35" t="s">
        <v>127</v>
      </c>
    </row>
    <row r="36" spans="1:3" x14ac:dyDescent="0.25">
      <c r="A36">
        <v>29</v>
      </c>
      <c r="B36" s="1" t="s">
        <v>86</v>
      </c>
      <c r="C36" t="s">
        <v>128</v>
      </c>
    </row>
    <row r="37" spans="1:3" x14ac:dyDescent="0.25">
      <c r="A37">
        <v>30</v>
      </c>
      <c r="B37" s="1" t="s">
        <v>87</v>
      </c>
      <c r="C37" t="s">
        <v>129</v>
      </c>
    </row>
    <row r="38" spans="1:3" x14ac:dyDescent="0.25">
      <c r="A38">
        <v>31</v>
      </c>
      <c r="B38" s="1" t="s">
        <v>88</v>
      </c>
      <c r="C38" t="s">
        <v>130</v>
      </c>
    </row>
    <row r="39" spans="1:3" x14ac:dyDescent="0.25">
      <c r="A39">
        <v>32</v>
      </c>
      <c r="B39" s="1" t="s">
        <v>89</v>
      </c>
      <c r="C39" t="s">
        <v>131</v>
      </c>
    </row>
    <row r="40" spans="1:3" x14ac:dyDescent="0.25">
      <c r="A40">
        <v>33</v>
      </c>
      <c r="B40" s="1" t="s">
        <v>90</v>
      </c>
      <c r="C40" t="s">
        <v>132</v>
      </c>
    </row>
    <row r="41" spans="1:3" x14ac:dyDescent="0.25">
      <c r="A41">
        <v>34</v>
      </c>
      <c r="B41" s="1" t="s">
        <v>91</v>
      </c>
      <c r="C41" t="s">
        <v>133</v>
      </c>
    </row>
    <row r="42" spans="1:3" x14ac:dyDescent="0.25">
      <c r="A42">
        <v>35</v>
      </c>
      <c r="B42" s="1" t="s">
        <v>92</v>
      </c>
      <c r="C42" t="s">
        <v>134</v>
      </c>
    </row>
    <row r="43" spans="1:3" x14ac:dyDescent="0.25">
      <c r="A43">
        <v>36</v>
      </c>
      <c r="B43" s="1" t="s">
        <v>93</v>
      </c>
      <c r="C43" t="s">
        <v>135</v>
      </c>
    </row>
    <row r="44" spans="1:3" x14ac:dyDescent="0.25">
      <c r="A44">
        <v>37</v>
      </c>
      <c r="B44" s="1" t="s">
        <v>94</v>
      </c>
      <c r="C44" t="s">
        <v>136</v>
      </c>
    </row>
    <row r="45" spans="1:3" x14ac:dyDescent="0.25">
      <c r="A45">
        <v>38</v>
      </c>
      <c r="B45" s="1" t="s">
        <v>95</v>
      </c>
      <c r="C45" t="s">
        <v>137</v>
      </c>
    </row>
    <row r="46" spans="1:3" x14ac:dyDescent="0.25">
      <c r="A46">
        <v>39</v>
      </c>
      <c r="B46" s="1" t="s">
        <v>96</v>
      </c>
      <c r="C46" t="s">
        <v>138</v>
      </c>
    </row>
    <row r="47" spans="1:3" x14ac:dyDescent="0.25">
      <c r="A47">
        <v>40</v>
      </c>
      <c r="B47" s="1" t="s">
        <v>97</v>
      </c>
      <c r="C47" t="s">
        <v>139</v>
      </c>
    </row>
    <row r="48" spans="1:3" x14ac:dyDescent="0.25">
      <c r="A48">
        <v>41</v>
      </c>
      <c r="B48" s="1" t="s">
        <v>98</v>
      </c>
      <c r="C48" t="s">
        <v>140</v>
      </c>
    </row>
    <row r="49" spans="1:3" x14ac:dyDescent="0.25">
      <c r="A49">
        <v>42</v>
      </c>
      <c r="B49" s="1" t="s">
        <v>99</v>
      </c>
      <c r="C49" t="s">
        <v>141</v>
      </c>
    </row>
    <row r="50" spans="1:3" x14ac:dyDescent="0.25">
      <c r="A50">
        <v>43</v>
      </c>
      <c r="B50" s="1" t="s">
        <v>100</v>
      </c>
      <c r="C50" t="s">
        <v>142</v>
      </c>
    </row>
    <row r="51" spans="1:3" x14ac:dyDescent="0.25">
      <c r="A51">
        <v>44</v>
      </c>
      <c r="B51" s="1" t="s">
        <v>101</v>
      </c>
      <c r="C51" t="s">
        <v>143</v>
      </c>
    </row>
    <row r="52" spans="1:3" x14ac:dyDescent="0.25">
      <c r="A52">
        <v>45</v>
      </c>
      <c r="B52" s="1" t="s">
        <v>102</v>
      </c>
      <c r="C52" t="s">
        <v>144</v>
      </c>
    </row>
    <row r="53" spans="1:3" x14ac:dyDescent="0.25">
      <c r="A53">
        <v>46</v>
      </c>
      <c r="B53" s="1" t="s">
        <v>103</v>
      </c>
      <c r="C53" t="s">
        <v>145</v>
      </c>
    </row>
    <row r="54" spans="1:3" x14ac:dyDescent="0.25">
      <c r="A54">
        <v>47</v>
      </c>
      <c r="B54" s="1" t="s">
        <v>104</v>
      </c>
      <c r="C54" t="s">
        <v>149</v>
      </c>
    </row>
    <row r="55" spans="1:3" x14ac:dyDescent="0.25">
      <c r="A55">
        <v>48</v>
      </c>
      <c r="B55" s="1" t="s">
        <v>154</v>
      </c>
      <c r="C55" t="s">
        <v>155</v>
      </c>
    </row>
    <row r="56" spans="1:3" x14ac:dyDescent="0.25">
      <c r="A56">
        <v>49</v>
      </c>
      <c r="B56" s="2"/>
      <c r="C56" t="s">
        <v>146</v>
      </c>
    </row>
    <row r="57" spans="1:3" x14ac:dyDescent="0.25">
      <c r="A57">
        <v>50</v>
      </c>
      <c r="B57" s="2"/>
      <c r="C57" t="s">
        <v>147</v>
      </c>
    </row>
  </sheetData>
  <phoneticPr fontId="0" type="noConversion"/>
  <pageMargins left="0.2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X177"/>
  <sheetViews>
    <sheetView workbookViewId="0">
      <pane xSplit="2" ySplit="6" topLeftCell="AA133" activePane="bottomRight" state="frozen"/>
      <selection pane="topRight" activeCell="C1" sqref="C1"/>
      <selection pane="bottomLeft" activeCell="A7" sqref="A7"/>
      <selection pane="bottomRight" activeCell="AQ7" sqref="AQ7:AT176"/>
    </sheetView>
  </sheetViews>
  <sheetFormatPr defaultColWidth="9.109375" defaultRowHeight="10.199999999999999" x14ac:dyDescent="0.2"/>
  <cols>
    <col min="1" max="1" width="6.88671875" style="14" customWidth="1"/>
    <col min="2" max="2" width="20.88671875" style="14" customWidth="1"/>
    <col min="3" max="3" width="6.6640625" style="6" bestFit="1" customWidth="1"/>
    <col min="4" max="4" width="8.33203125" style="6" bestFit="1" customWidth="1"/>
    <col min="5" max="5" width="8.5546875" style="6" customWidth="1"/>
    <col min="6" max="8" width="8.88671875" style="6" customWidth="1"/>
    <col min="9" max="9" width="8" style="6" customWidth="1"/>
    <col min="10" max="10" width="8.6640625" style="6" customWidth="1"/>
    <col min="11" max="11" width="9.33203125" style="10" bestFit="1" customWidth="1"/>
    <col min="12" max="12" width="8.5546875" style="10" bestFit="1" customWidth="1"/>
    <col min="13" max="15" width="9" style="10" customWidth="1"/>
    <col min="16" max="16" width="9.88671875" style="10" customWidth="1"/>
    <col min="17" max="17" width="12" style="6" bestFit="1" customWidth="1"/>
    <col min="18" max="18" width="10.5546875" style="6" customWidth="1"/>
    <col min="19" max="19" width="10" style="10" bestFit="1" customWidth="1"/>
    <col min="20" max="20" width="9.88671875" style="10" bestFit="1" customWidth="1"/>
    <col min="21" max="21" width="9.88671875" style="10" customWidth="1"/>
    <col min="22" max="22" width="6.44140625" style="10" customWidth="1"/>
    <col min="23" max="23" width="9.33203125" style="10" bestFit="1" customWidth="1"/>
    <col min="24" max="24" width="8.109375" style="10" bestFit="1" customWidth="1"/>
    <col min="25" max="25" width="9.33203125" style="10" customWidth="1"/>
    <col min="26" max="26" width="10.109375" style="10" bestFit="1" customWidth="1"/>
    <col min="27" max="28" width="10.6640625" style="6" customWidth="1"/>
    <col min="29" max="29" width="12.33203125" style="6" customWidth="1"/>
    <col min="30" max="31" width="10.6640625" style="6" customWidth="1"/>
    <col min="32" max="32" width="12" style="6" customWidth="1"/>
    <col min="33" max="33" width="12.44140625" style="6" customWidth="1"/>
    <col min="34" max="42" width="10.6640625" style="6" customWidth="1"/>
    <col min="43" max="43" width="12" style="6" customWidth="1"/>
    <col min="44" max="44" width="13.44140625" style="6" customWidth="1"/>
    <col min="45" max="45" width="10.88671875" style="10" customWidth="1"/>
    <col min="46" max="47" width="10.6640625" style="10" customWidth="1"/>
    <col min="48" max="50" width="7.88671875" style="14" customWidth="1"/>
    <col min="51" max="16384" width="9.109375" style="14"/>
  </cols>
  <sheetData>
    <row r="1" spans="1:50" s="13" customFormat="1" x14ac:dyDescent="0.2">
      <c r="A1" s="13" t="s">
        <v>0</v>
      </c>
      <c r="B1" s="13" t="s">
        <v>1</v>
      </c>
      <c r="C1" s="5" t="s">
        <v>1</v>
      </c>
      <c r="D1" s="5"/>
      <c r="E1" s="5"/>
      <c r="F1" s="5" t="s">
        <v>2</v>
      </c>
      <c r="G1" s="5" t="s">
        <v>2</v>
      </c>
      <c r="H1" s="5" t="s">
        <v>2</v>
      </c>
      <c r="I1" s="5" t="s">
        <v>105</v>
      </c>
      <c r="J1" s="5" t="s">
        <v>105</v>
      </c>
      <c r="K1" s="8"/>
      <c r="L1" s="8"/>
      <c r="M1" s="8" t="s">
        <v>3</v>
      </c>
      <c r="N1" s="8" t="s">
        <v>3</v>
      </c>
      <c r="O1" s="8" t="s">
        <v>3</v>
      </c>
      <c r="P1" s="8"/>
      <c r="Q1" s="5"/>
      <c r="R1" s="5" t="s">
        <v>4</v>
      </c>
      <c r="S1" s="8" t="s">
        <v>5</v>
      </c>
      <c r="T1" s="8" t="s">
        <v>6</v>
      </c>
      <c r="U1" s="8"/>
      <c r="W1" s="13" t="s">
        <v>330</v>
      </c>
      <c r="X1" s="8" t="s">
        <v>7</v>
      </c>
      <c r="Y1" s="8" t="s">
        <v>8</v>
      </c>
      <c r="Z1" s="8" t="s">
        <v>10</v>
      </c>
      <c r="AA1" s="5"/>
      <c r="AB1" s="5"/>
      <c r="AC1" s="5"/>
      <c r="AD1" s="5"/>
      <c r="AE1" s="5"/>
      <c r="AF1" s="5"/>
      <c r="AG1" s="5" t="s">
        <v>11</v>
      </c>
      <c r="AH1" s="5" t="s">
        <v>11</v>
      </c>
      <c r="AI1" s="5"/>
      <c r="AJ1" s="5"/>
      <c r="AK1" s="5"/>
      <c r="AL1" s="5" t="s">
        <v>12</v>
      </c>
      <c r="AM1" s="5"/>
      <c r="AN1" s="5"/>
      <c r="AO1" s="5"/>
      <c r="AP1" s="5"/>
      <c r="AQ1" s="5"/>
      <c r="AR1" s="5" t="s">
        <v>13</v>
      </c>
      <c r="AS1" s="8" t="s">
        <v>14</v>
      </c>
      <c r="AT1" s="8" t="s">
        <v>15</v>
      </c>
      <c r="AU1" s="8" t="s">
        <v>16</v>
      </c>
      <c r="AV1" s="13" t="s">
        <v>336</v>
      </c>
      <c r="AW1" s="13" t="s">
        <v>17</v>
      </c>
      <c r="AX1" s="13" t="s">
        <v>17</v>
      </c>
    </row>
    <row r="2" spans="1:50" s="13" customFormat="1" x14ac:dyDescent="0.2">
      <c r="A2" s="13" t="s">
        <v>18</v>
      </c>
      <c r="B2" s="13" t="s">
        <v>18</v>
      </c>
      <c r="C2" s="5" t="s">
        <v>18</v>
      </c>
      <c r="D2" s="5" t="s">
        <v>2</v>
      </c>
      <c r="E2" s="5" t="s">
        <v>2</v>
      </c>
      <c r="F2" s="5" t="s">
        <v>19</v>
      </c>
      <c r="G2" s="5" t="s">
        <v>19</v>
      </c>
      <c r="H2" s="5" t="s">
        <v>19</v>
      </c>
      <c r="I2" s="5" t="s">
        <v>106</v>
      </c>
      <c r="J2" s="5" t="s">
        <v>106</v>
      </c>
      <c r="K2" s="8" t="s">
        <v>3</v>
      </c>
      <c r="L2" s="8" t="s">
        <v>3</v>
      </c>
      <c r="M2" s="8" t="s">
        <v>19</v>
      </c>
      <c r="N2" s="8" t="s">
        <v>19</v>
      </c>
      <c r="O2" s="8" t="s">
        <v>19</v>
      </c>
      <c r="P2" s="8" t="s">
        <v>3</v>
      </c>
      <c r="Q2" s="5" t="s">
        <v>4</v>
      </c>
      <c r="R2" s="5" t="s">
        <v>20</v>
      </c>
      <c r="S2" s="8" t="s">
        <v>21</v>
      </c>
      <c r="T2" s="8" t="s">
        <v>22</v>
      </c>
      <c r="U2" s="8" t="s">
        <v>520</v>
      </c>
      <c r="V2" s="8" t="s">
        <v>326</v>
      </c>
      <c r="W2" s="13" t="s">
        <v>332</v>
      </c>
      <c r="X2" s="8" t="s">
        <v>21</v>
      </c>
      <c r="Y2" s="8" t="s">
        <v>24</v>
      </c>
      <c r="Z2" s="8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9</v>
      </c>
      <c r="AF2" s="5" t="s">
        <v>10</v>
      </c>
      <c r="AG2" s="5" t="s">
        <v>30</v>
      </c>
      <c r="AH2" s="5" t="s">
        <v>30</v>
      </c>
      <c r="AI2" s="5" t="s">
        <v>9</v>
      </c>
      <c r="AJ2" s="5" t="s">
        <v>31</v>
      </c>
      <c r="AK2" s="5" t="s">
        <v>5</v>
      </c>
      <c r="AL2" s="5" t="s">
        <v>32</v>
      </c>
      <c r="AM2" s="5" t="s">
        <v>33</v>
      </c>
      <c r="AN2" s="5" t="s">
        <v>34</v>
      </c>
      <c r="AO2" s="5" t="s">
        <v>35</v>
      </c>
      <c r="AP2" s="5" t="s">
        <v>36</v>
      </c>
      <c r="AQ2" s="5" t="s">
        <v>10</v>
      </c>
      <c r="AR2" s="5" t="s">
        <v>37</v>
      </c>
      <c r="AS2" s="8" t="s">
        <v>38</v>
      </c>
      <c r="AT2" s="8" t="s">
        <v>39</v>
      </c>
      <c r="AU2" s="8" t="s">
        <v>40</v>
      </c>
      <c r="AV2" s="13" t="s">
        <v>337</v>
      </c>
      <c r="AW2" s="13" t="s">
        <v>41</v>
      </c>
      <c r="AX2" s="13" t="s">
        <v>41</v>
      </c>
    </row>
    <row r="3" spans="1:50" s="13" customFormat="1" x14ac:dyDescent="0.2">
      <c r="A3" s="13" t="s">
        <v>42</v>
      </c>
      <c r="B3" s="13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107</v>
      </c>
      <c r="J3" s="5" t="s">
        <v>108</v>
      </c>
      <c r="K3" s="8" t="s">
        <v>45</v>
      </c>
      <c r="L3" s="8" t="s">
        <v>46</v>
      </c>
      <c r="M3" s="8" t="s">
        <v>47</v>
      </c>
      <c r="N3" s="8" t="s">
        <v>48</v>
      </c>
      <c r="O3" s="8" t="s">
        <v>49</v>
      </c>
      <c r="P3" s="8" t="s">
        <v>10</v>
      </c>
      <c r="Q3" s="5" t="s">
        <v>50</v>
      </c>
      <c r="R3" s="5" t="s">
        <v>51</v>
      </c>
      <c r="S3" s="8" t="s">
        <v>52</v>
      </c>
      <c r="T3" s="8" t="s">
        <v>52</v>
      </c>
      <c r="U3" s="8" t="s">
        <v>331</v>
      </c>
      <c r="V3" s="8" t="s">
        <v>331</v>
      </c>
      <c r="W3" s="13" t="s">
        <v>331</v>
      </c>
      <c r="X3" s="8" t="s">
        <v>52</v>
      </c>
      <c r="Y3" s="8" t="s">
        <v>52</v>
      </c>
      <c r="Z3" s="8" t="s">
        <v>52</v>
      </c>
      <c r="AA3" s="5" t="s">
        <v>53</v>
      </c>
      <c r="AB3" s="5" t="s">
        <v>53</v>
      </c>
      <c r="AC3" s="5" t="s">
        <v>53</v>
      </c>
      <c r="AD3" s="5" t="s">
        <v>53</v>
      </c>
      <c r="AE3" s="5" t="s">
        <v>53</v>
      </c>
      <c r="AF3" s="5" t="s">
        <v>53</v>
      </c>
      <c r="AG3" s="5" t="s">
        <v>54</v>
      </c>
      <c r="AH3" s="5" t="s">
        <v>55</v>
      </c>
      <c r="AI3" s="5" t="s">
        <v>56</v>
      </c>
      <c r="AJ3" s="5" t="s">
        <v>57</v>
      </c>
      <c r="AK3" s="5" t="s">
        <v>57</v>
      </c>
      <c r="AL3" s="5" t="s">
        <v>58</v>
      </c>
      <c r="AM3" s="5" t="s">
        <v>23</v>
      </c>
      <c r="AN3" s="5" t="s">
        <v>59</v>
      </c>
      <c r="AO3" s="5" t="s">
        <v>60</v>
      </c>
      <c r="AP3" s="5" t="s">
        <v>61</v>
      </c>
      <c r="AQ3" s="5" t="s">
        <v>61</v>
      </c>
      <c r="AR3" s="5" t="s">
        <v>62</v>
      </c>
      <c r="AS3" s="8" t="s">
        <v>63</v>
      </c>
      <c r="AT3" s="8" t="s">
        <v>63</v>
      </c>
      <c r="AU3" s="8" t="s">
        <v>63</v>
      </c>
      <c r="AW3" s="13" t="s">
        <v>64</v>
      </c>
      <c r="AX3" s="13" t="s">
        <v>65</v>
      </c>
    </row>
    <row r="4" spans="1:50" ht="13.2" x14ac:dyDescent="0.25">
      <c r="B4" s="18"/>
      <c r="C4" s="19"/>
      <c r="D4" s="20"/>
      <c r="E4" s="20"/>
      <c r="F4" s="20"/>
      <c r="G4" s="20"/>
      <c r="H4" s="20"/>
      <c r="I4" s="20"/>
      <c r="J4" s="20"/>
      <c r="K4" s="9"/>
      <c r="L4" s="9"/>
      <c r="M4" s="9"/>
      <c r="N4" s="9"/>
      <c r="O4" s="9"/>
      <c r="P4" s="9"/>
      <c r="Q4" s="19"/>
      <c r="R4" s="20"/>
      <c r="S4" s="9"/>
      <c r="T4" s="9"/>
      <c r="U4" s="9"/>
      <c r="V4" s="9"/>
      <c r="W4" s="9"/>
      <c r="X4" s="9"/>
      <c r="Y4" s="9"/>
      <c r="Z4" s="21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1"/>
      <c r="AT4" s="21"/>
      <c r="AU4" s="8"/>
      <c r="AV4"/>
      <c r="AW4"/>
      <c r="AX4" s="21"/>
    </row>
    <row r="5" spans="1:50" s="22" customFormat="1" x14ac:dyDescent="0.2">
      <c r="A5" s="15">
        <v>1</v>
      </c>
      <c r="B5" s="15">
        <v>2</v>
      </c>
      <c r="C5" s="15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  <c r="S5" s="7">
        <v>19</v>
      </c>
      <c r="T5" s="7">
        <v>20</v>
      </c>
      <c r="U5" s="7">
        <v>21</v>
      </c>
      <c r="V5" s="7">
        <v>22</v>
      </c>
      <c r="W5" s="7">
        <v>23</v>
      </c>
      <c r="X5" s="7">
        <v>24</v>
      </c>
      <c r="Y5" s="7">
        <v>25</v>
      </c>
      <c r="Z5" s="7">
        <v>26</v>
      </c>
      <c r="AA5" s="7">
        <v>27</v>
      </c>
      <c r="AB5" s="7">
        <v>28</v>
      </c>
      <c r="AC5" s="7">
        <v>29</v>
      </c>
      <c r="AD5" s="7">
        <v>30</v>
      </c>
      <c r="AE5" s="7">
        <v>31</v>
      </c>
      <c r="AF5" s="7">
        <v>32</v>
      </c>
      <c r="AG5" s="7">
        <v>33</v>
      </c>
      <c r="AH5" s="7">
        <v>34</v>
      </c>
      <c r="AI5" s="7">
        <v>35</v>
      </c>
      <c r="AJ5" s="7">
        <v>36</v>
      </c>
      <c r="AK5" s="7">
        <v>37</v>
      </c>
      <c r="AL5" s="7">
        <v>38</v>
      </c>
      <c r="AM5" s="7">
        <v>39</v>
      </c>
      <c r="AN5" s="7">
        <v>40</v>
      </c>
      <c r="AO5" s="7">
        <v>41</v>
      </c>
      <c r="AP5" s="7">
        <v>42</v>
      </c>
      <c r="AQ5" s="7">
        <v>43</v>
      </c>
      <c r="AR5" s="7">
        <v>44</v>
      </c>
      <c r="AS5" s="7">
        <v>45</v>
      </c>
      <c r="AT5" s="7">
        <v>46</v>
      </c>
      <c r="AU5" s="7">
        <v>47</v>
      </c>
      <c r="AV5" s="7">
        <v>48</v>
      </c>
      <c r="AW5" s="7">
        <v>49</v>
      </c>
      <c r="AX5" s="7">
        <v>50</v>
      </c>
    </row>
    <row r="6" spans="1:50" x14ac:dyDescent="0.2">
      <c r="A6" s="16" t="s">
        <v>66</v>
      </c>
      <c r="B6" s="16" t="s">
        <v>67</v>
      </c>
      <c r="C6" s="23" t="s">
        <v>75</v>
      </c>
      <c r="D6" s="23" t="s">
        <v>76</v>
      </c>
      <c r="E6" s="23" t="s">
        <v>77</v>
      </c>
      <c r="F6" s="23" t="s">
        <v>78</v>
      </c>
      <c r="G6" s="23" t="s">
        <v>79</v>
      </c>
      <c r="H6" s="23" t="s">
        <v>80</v>
      </c>
      <c r="I6" s="23" t="s">
        <v>81</v>
      </c>
      <c r="J6" s="23" t="s">
        <v>82</v>
      </c>
      <c r="K6" s="24" t="s">
        <v>68</v>
      </c>
      <c r="L6" s="24" t="s">
        <v>69</v>
      </c>
      <c r="M6" s="24" t="s">
        <v>70</v>
      </c>
      <c r="N6" s="24" t="s">
        <v>71</v>
      </c>
      <c r="O6" s="24" t="s">
        <v>72</v>
      </c>
      <c r="P6" s="24" t="s">
        <v>83</v>
      </c>
      <c r="Q6" s="23" t="s">
        <v>73</v>
      </c>
      <c r="R6" s="23" t="s">
        <v>74</v>
      </c>
      <c r="S6" s="24" t="s">
        <v>335</v>
      </c>
      <c r="T6" s="24" t="s">
        <v>334</v>
      </c>
      <c r="U6" s="24" t="s">
        <v>520</v>
      </c>
      <c r="V6" s="24" t="s">
        <v>326</v>
      </c>
      <c r="W6" s="24" t="s">
        <v>327</v>
      </c>
      <c r="X6" s="24" t="s">
        <v>328</v>
      </c>
      <c r="Y6" s="24" t="s">
        <v>329</v>
      </c>
      <c r="Z6" s="24" t="s">
        <v>333</v>
      </c>
      <c r="AA6" s="23" t="s">
        <v>84</v>
      </c>
      <c r="AB6" s="23" t="s">
        <v>85</v>
      </c>
      <c r="AC6" s="23" t="s">
        <v>86</v>
      </c>
      <c r="AD6" s="23" t="s">
        <v>87</v>
      </c>
      <c r="AE6" s="23" t="s">
        <v>88</v>
      </c>
      <c r="AF6" s="23" t="s">
        <v>89</v>
      </c>
      <c r="AG6" s="23" t="s">
        <v>90</v>
      </c>
      <c r="AH6" s="23" t="s">
        <v>91</v>
      </c>
      <c r="AI6" s="23" t="s">
        <v>92</v>
      </c>
      <c r="AJ6" s="23" t="s">
        <v>93</v>
      </c>
      <c r="AK6" s="23" t="s">
        <v>94</v>
      </c>
      <c r="AL6" s="23" t="s">
        <v>95</v>
      </c>
      <c r="AM6" s="23" t="s">
        <v>96</v>
      </c>
      <c r="AN6" s="23" t="s">
        <v>97</v>
      </c>
      <c r="AO6" s="23" t="s">
        <v>98</v>
      </c>
      <c r="AP6" s="23" t="s">
        <v>99</v>
      </c>
      <c r="AQ6" s="23" t="s">
        <v>100</v>
      </c>
      <c r="AR6" s="23" t="s">
        <v>101</v>
      </c>
      <c r="AS6" s="24" t="s">
        <v>102</v>
      </c>
      <c r="AT6" s="24" t="s">
        <v>103</v>
      </c>
      <c r="AU6" s="24" t="s">
        <v>104</v>
      </c>
      <c r="AV6" s="16" t="s">
        <v>153</v>
      </c>
      <c r="AW6" s="16"/>
      <c r="AX6" s="16"/>
    </row>
    <row r="7" spans="1:50" x14ac:dyDescent="0.2">
      <c r="A7" s="14" t="s">
        <v>158</v>
      </c>
      <c r="B7" s="14" t="s">
        <v>343</v>
      </c>
      <c r="C7" s="6">
        <v>1</v>
      </c>
      <c r="D7" s="6">
        <v>9</v>
      </c>
      <c r="E7" s="6">
        <v>24</v>
      </c>
      <c r="F7" s="6">
        <v>139</v>
      </c>
      <c r="G7" s="6">
        <v>44</v>
      </c>
      <c r="H7" s="6">
        <v>78</v>
      </c>
      <c r="I7" s="6">
        <v>285</v>
      </c>
      <c r="J7" s="6">
        <v>294</v>
      </c>
      <c r="K7" s="10">
        <v>0</v>
      </c>
      <c r="L7" s="10">
        <v>18</v>
      </c>
      <c r="M7" s="10">
        <v>144</v>
      </c>
      <c r="N7" s="10">
        <v>37.299999999999997</v>
      </c>
      <c r="O7" s="10">
        <v>80.5</v>
      </c>
      <c r="P7" s="10">
        <v>279.8</v>
      </c>
      <c r="Q7" s="6">
        <v>15467113</v>
      </c>
      <c r="R7" s="6">
        <v>54271</v>
      </c>
      <c r="S7" s="10">
        <v>70</v>
      </c>
      <c r="T7" s="10">
        <v>4.4800000000000004</v>
      </c>
      <c r="U7" s="10">
        <v>0</v>
      </c>
      <c r="V7" s="10">
        <v>12</v>
      </c>
      <c r="W7" s="10">
        <v>3</v>
      </c>
      <c r="X7" s="10">
        <v>15</v>
      </c>
      <c r="Y7" s="10">
        <v>13.65</v>
      </c>
      <c r="Z7" s="10">
        <v>118.13000000000001</v>
      </c>
      <c r="AA7" s="6">
        <v>1840892.56</v>
      </c>
      <c r="AB7" s="6">
        <v>0</v>
      </c>
      <c r="AC7" s="6">
        <v>2819601.96</v>
      </c>
      <c r="AD7" s="6">
        <v>194733.68</v>
      </c>
      <c r="AE7" s="6">
        <v>0</v>
      </c>
      <c r="AF7" s="6">
        <f>SUM(AA7:AE7)</f>
        <v>4855228.1999999993</v>
      </c>
      <c r="AG7" s="6">
        <v>2327840.54</v>
      </c>
      <c r="AH7" s="6">
        <v>165455.79</v>
      </c>
      <c r="AI7" s="6">
        <v>181810.67</v>
      </c>
      <c r="AJ7" s="6">
        <v>298943.94</v>
      </c>
      <c r="AK7" s="6">
        <v>288410.15999999997</v>
      </c>
      <c r="AL7" s="6">
        <v>699653.29</v>
      </c>
      <c r="AM7" s="6">
        <v>229318.05</v>
      </c>
      <c r="AN7" s="6">
        <v>341915.26</v>
      </c>
      <c r="AO7" s="6">
        <v>306465.45</v>
      </c>
      <c r="AP7" s="6">
        <v>702118.5</v>
      </c>
      <c r="AQ7" s="6">
        <f>SUM(AG7:AP7)</f>
        <v>5541931.6500000004</v>
      </c>
      <c r="AR7" s="6">
        <v>1255446.96</v>
      </c>
      <c r="AS7" s="10">
        <f>SUM(AQ7/P7)</f>
        <v>19806.760721944247</v>
      </c>
      <c r="AT7" s="10">
        <f>SUM(AG7:AL7)/P7</f>
        <v>14160.523195139385</v>
      </c>
      <c r="AU7" s="10">
        <f>AM7/P7</f>
        <v>819.57844889206569</v>
      </c>
      <c r="AV7" s="11">
        <v>860.94</v>
      </c>
      <c r="AW7" s="12"/>
      <c r="AX7" s="25"/>
    </row>
    <row r="8" spans="1:50" x14ac:dyDescent="0.2">
      <c r="A8" s="14" t="s">
        <v>159</v>
      </c>
      <c r="B8" s="14" t="s">
        <v>344</v>
      </c>
      <c r="C8" s="6">
        <v>1</v>
      </c>
      <c r="D8" s="6">
        <v>3</v>
      </c>
      <c r="E8" s="6">
        <v>54</v>
      </c>
      <c r="F8" s="6">
        <v>410</v>
      </c>
      <c r="G8" s="6">
        <v>159</v>
      </c>
      <c r="H8" s="6">
        <v>317</v>
      </c>
      <c r="I8" s="6">
        <v>940</v>
      </c>
      <c r="J8" s="6">
        <v>943</v>
      </c>
      <c r="K8" s="10">
        <v>10.42</v>
      </c>
      <c r="L8" s="10">
        <v>62.11</v>
      </c>
      <c r="M8" s="10">
        <v>424.39</v>
      </c>
      <c r="N8" s="10">
        <v>158.38999999999999</v>
      </c>
      <c r="O8" s="10">
        <v>302.48</v>
      </c>
      <c r="P8" s="10">
        <v>957.79</v>
      </c>
      <c r="Q8" s="6">
        <v>46477017</v>
      </c>
      <c r="R8" s="6">
        <v>49444</v>
      </c>
      <c r="S8" s="10">
        <v>70</v>
      </c>
      <c r="T8" s="10">
        <v>2.2000000000000002</v>
      </c>
      <c r="U8" s="10">
        <v>0</v>
      </c>
      <c r="V8" s="10">
        <v>12</v>
      </c>
      <c r="W8" s="10">
        <v>3</v>
      </c>
      <c r="X8" s="10">
        <v>10.72</v>
      </c>
      <c r="Y8" s="10">
        <v>0</v>
      </c>
      <c r="Z8" s="10">
        <v>97.92</v>
      </c>
      <c r="AA8" s="6">
        <v>3908715.93</v>
      </c>
      <c r="AB8" s="6">
        <v>0</v>
      </c>
      <c r="AC8" s="6">
        <v>8875001.8300000001</v>
      </c>
      <c r="AD8" s="6">
        <v>543080.44999999995</v>
      </c>
      <c r="AE8" s="6">
        <v>634106.88</v>
      </c>
      <c r="AF8" s="6">
        <f t="shared" ref="AF8:AF70" si="0">SUM(AA8:AE8)</f>
        <v>13960905.09</v>
      </c>
      <c r="AG8" s="6">
        <v>6941897.7300000004</v>
      </c>
      <c r="AH8" s="6">
        <v>694384.99</v>
      </c>
      <c r="AI8" s="6">
        <v>908686.66</v>
      </c>
      <c r="AJ8" s="6">
        <v>564549.44999999995</v>
      </c>
      <c r="AK8" s="6">
        <v>2210519.63</v>
      </c>
      <c r="AL8" s="6">
        <v>946643.87</v>
      </c>
      <c r="AM8" s="6">
        <v>1347679.92</v>
      </c>
      <c r="AN8" s="6">
        <v>0</v>
      </c>
      <c r="AO8" s="6">
        <v>534912.06000000006</v>
      </c>
      <c r="AP8" s="6">
        <v>1282295.54</v>
      </c>
      <c r="AQ8" s="6">
        <f t="shared" ref="AQ8:AQ70" si="1">SUM(AG8:AP8)</f>
        <v>15431569.850000001</v>
      </c>
      <c r="AR8" s="6">
        <v>1972385.49</v>
      </c>
      <c r="AS8" s="10">
        <f t="shared" ref="AS8:AS71" si="2">SUM(AQ8/P8)</f>
        <v>16111.642270226252</v>
      </c>
      <c r="AT8" s="10">
        <f t="shared" ref="AT8:AT71" si="3">SUM(AG8:AL8)/P8</f>
        <v>12807.277513860032</v>
      </c>
      <c r="AU8" s="10">
        <f t="shared" ref="AU8:AU71" si="4">AM8/P8</f>
        <v>1407.0724480314057</v>
      </c>
      <c r="AV8" s="11">
        <v>357.94</v>
      </c>
      <c r="AW8" s="12"/>
      <c r="AX8" s="25"/>
    </row>
    <row r="9" spans="1:50" x14ac:dyDescent="0.2">
      <c r="A9" s="14" t="s">
        <v>160</v>
      </c>
      <c r="B9" s="14" t="s">
        <v>345</v>
      </c>
      <c r="C9" s="6">
        <v>1</v>
      </c>
      <c r="D9" s="6">
        <v>16</v>
      </c>
      <c r="E9" s="6">
        <v>17</v>
      </c>
      <c r="F9" s="6">
        <v>102</v>
      </c>
      <c r="G9" s="6">
        <v>26</v>
      </c>
      <c r="H9" s="6">
        <v>74</v>
      </c>
      <c r="I9" s="6">
        <v>219</v>
      </c>
      <c r="J9" s="6">
        <v>235</v>
      </c>
      <c r="K9" s="10">
        <v>0</v>
      </c>
      <c r="L9" s="10">
        <v>21.25</v>
      </c>
      <c r="M9" s="10">
        <v>102.24</v>
      </c>
      <c r="N9" s="10">
        <v>38.67</v>
      </c>
      <c r="O9" s="10">
        <v>73.67</v>
      </c>
      <c r="P9" s="10">
        <v>235.82999999999998</v>
      </c>
      <c r="Q9" s="6">
        <v>33718014</v>
      </c>
      <c r="R9" s="6">
        <v>153964</v>
      </c>
      <c r="S9" s="10">
        <v>70</v>
      </c>
      <c r="T9" s="10">
        <v>0</v>
      </c>
      <c r="U9" s="10">
        <v>0</v>
      </c>
      <c r="V9" s="10">
        <v>12</v>
      </c>
      <c r="W9" s="10">
        <v>0</v>
      </c>
      <c r="X9" s="10">
        <v>5</v>
      </c>
      <c r="Y9" s="10">
        <v>0</v>
      </c>
      <c r="Z9" s="10">
        <v>87</v>
      </c>
      <c r="AA9" s="6">
        <v>3145177.37</v>
      </c>
      <c r="AB9" s="6">
        <v>318.48</v>
      </c>
      <c r="AC9" s="6">
        <v>1770856.35</v>
      </c>
      <c r="AD9" s="6">
        <v>621095.89</v>
      </c>
      <c r="AE9" s="6">
        <v>0</v>
      </c>
      <c r="AF9" s="6">
        <f t="shared" si="0"/>
        <v>5537448.0899999999</v>
      </c>
      <c r="AG9" s="6">
        <v>1837615.02</v>
      </c>
      <c r="AH9" s="6">
        <v>55891.85</v>
      </c>
      <c r="AI9" s="6">
        <v>349279.47</v>
      </c>
      <c r="AJ9" s="6">
        <v>218325.97</v>
      </c>
      <c r="AK9" s="6">
        <v>452673.74</v>
      </c>
      <c r="AL9" s="6">
        <v>243556.28</v>
      </c>
      <c r="AM9" s="6">
        <v>399276.01</v>
      </c>
      <c r="AN9" s="6">
        <v>19234</v>
      </c>
      <c r="AO9" s="6">
        <v>107855.32</v>
      </c>
      <c r="AP9" s="6">
        <v>1466985.63</v>
      </c>
      <c r="AQ9" s="6">
        <f t="shared" si="1"/>
        <v>5150693.2899999991</v>
      </c>
      <c r="AR9" s="6">
        <v>2152325.4700000002</v>
      </c>
      <c r="AS9" s="10">
        <f t="shared" si="2"/>
        <v>21840.704278505702</v>
      </c>
      <c r="AT9" s="10">
        <f t="shared" si="3"/>
        <v>13388.213246830343</v>
      </c>
      <c r="AU9" s="10">
        <f t="shared" si="4"/>
        <v>1693.0670822202435</v>
      </c>
      <c r="AV9" s="11">
        <v>720.41</v>
      </c>
      <c r="AW9" s="12"/>
      <c r="AX9" s="10"/>
    </row>
    <row r="10" spans="1:50" x14ac:dyDescent="0.2">
      <c r="A10" s="14" t="s">
        <v>161</v>
      </c>
      <c r="B10" s="14" t="s">
        <v>346</v>
      </c>
      <c r="C10" s="6">
        <v>1</v>
      </c>
      <c r="D10" s="6">
        <v>9</v>
      </c>
      <c r="E10" s="6">
        <v>11</v>
      </c>
      <c r="F10" s="6">
        <v>78</v>
      </c>
      <c r="G10" s="6">
        <v>23</v>
      </c>
      <c r="H10" s="6">
        <v>29</v>
      </c>
      <c r="I10" s="6">
        <v>141</v>
      </c>
      <c r="J10" s="6">
        <v>150</v>
      </c>
      <c r="K10" s="10">
        <v>0</v>
      </c>
      <c r="L10" s="10">
        <v>11.66</v>
      </c>
      <c r="M10" s="10">
        <v>71.52</v>
      </c>
      <c r="N10" s="10">
        <v>18.72</v>
      </c>
      <c r="O10" s="10">
        <v>27.66</v>
      </c>
      <c r="P10" s="10">
        <v>129.56</v>
      </c>
      <c r="Q10" s="6">
        <v>18255337</v>
      </c>
      <c r="R10" s="6">
        <v>129470</v>
      </c>
      <c r="S10" s="10">
        <v>68.23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50.18</v>
      </c>
      <c r="Z10" s="10">
        <v>118.41</v>
      </c>
      <c r="AA10" s="6">
        <v>1279803.27</v>
      </c>
      <c r="AB10" s="6">
        <v>34.07</v>
      </c>
      <c r="AC10" s="6">
        <v>1480475.38</v>
      </c>
      <c r="AD10" s="6">
        <v>354941.94</v>
      </c>
      <c r="AE10" s="6">
        <v>0</v>
      </c>
      <c r="AF10" s="6">
        <f t="shared" si="0"/>
        <v>3115254.6599999997</v>
      </c>
      <c r="AG10" s="6">
        <v>1339256.3200000001</v>
      </c>
      <c r="AH10" s="6">
        <v>78426.23</v>
      </c>
      <c r="AI10" s="6">
        <v>217472.13</v>
      </c>
      <c r="AJ10" s="6">
        <v>226440.69</v>
      </c>
      <c r="AK10" s="6">
        <v>569882.39</v>
      </c>
      <c r="AL10" s="6">
        <v>323875.93</v>
      </c>
      <c r="AM10" s="6">
        <v>471969.07</v>
      </c>
      <c r="AN10" s="6">
        <v>0</v>
      </c>
      <c r="AO10" s="6">
        <v>66115.61</v>
      </c>
      <c r="AP10" s="6">
        <v>37352.839999999997</v>
      </c>
      <c r="AQ10" s="6">
        <f t="shared" si="1"/>
        <v>3330791.21</v>
      </c>
      <c r="AR10" s="6">
        <v>341345.25</v>
      </c>
      <c r="AS10" s="10">
        <f t="shared" si="2"/>
        <v>25708.484177215189</v>
      </c>
      <c r="AT10" s="10">
        <f t="shared" si="3"/>
        <v>21267.009030564994</v>
      </c>
      <c r="AU10" s="10">
        <f t="shared" si="4"/>
        <v>3642.8609910466193</v>
      </c>
      <c r="AV10" s="11">
        <v>511.5</v>
      </c>
      <c r="AW10" s="12"/>
      <c r="AX10" s="10"/>
    </row>
    <row r="11" spans="1:50" x14ac:dyDescent="0.2">
      <c r="A11" s="14" t="s">
        <v>162</v>
      </c>
      <c r="B11" s="14" t="s">
        <v>347</v>
      </c>
      <c r="C11" s="6">
        <v>1</v>
      </c>
      <c r="D11" s="6">
        <v>6</v>
      </c>
      <c r="E11" s="6">
        <v>28</v>
      </c>
      <c r="F11" s="6">
        <v>115</v>
      </c>
      <c r="G11" s="6">
        <v>33</v>
      </c>
      <c r="H11" s="6">
        <v>71</v>
      </c>
      <c r="I11" s="6">
        <v>247</v>
      </c>
      <c r="J11" s="6">
        <v>253</v>
      </c>
      <c r="K11" s="10">
        <v>0</v>
      </c>
      <c r="L11" s="10">
        <v>19.25</v>
      </c>
      <c r="M11" s="10">
        <v>125.93</v>
      </c>
      <c r="N11" s="10">
        <v>40.200000000000003</v>
      </c>
      <c r="O11" s="10">
        <v>64.41</v>
      </c>
      <c r="P11" s="10">
        <v>249.79</v>
      </c>
      <c r="Q11" s="6">
        <v>4187055</v>
      </c>
      <c r="R11" s="6">
        <v>16952</v>
      </c>
      <c r="S11" s="10">
        <v>49.39</v>
      </c>
      <c r="T11" s="10">
        <v>0</v>
      </c>
      <c r="U11" s="10">
        <v>0</v>
      </c>
      <c r="V11" s="10">
        <v>0</v>
      </c>
      <c r="W11" s="10">
        <v>0</v>
      </c>
      <c r="X11" s="10">
        <v>1.69</v>
      </c>
      <c r="Y11" s="10">
        <v>0</v>
      </c>
      <c r="Z11" s="10">
        <v>51.08</v>
      </c>
      <c r="AA11" s="6">
        <v>526302.43999999994</v>
      </c>
      <c r="AB11" s="6">
        <v>0</v>
      </c>
      <c r="AC11" s="6">
        <v>3391385.21</v>
      </c>
      <c r="AD11" s="6">
        <v>5817428.3899999997</v>
      </c>
      <c r="AE11" s="6">
        <v>507292.88</v>
      </c>
      <c r="AF11" s="6">
        <f t="shared" si="0"/>
        <v>10242408.92</v>
      </c>
      <c r="AG11" s="6">
        <v>3065246.73</v>
      </c>
      <c r="AH11" s="6">
        <v>0</v>
      </c>
      <c r="AI11" s="6">
        <v>4284844.9000000004</v>
      </c>
      <c r="AJ11" s="6">
        <v>283934.34000000003</v>
      </c>
      <c r="AK11" s="6">
        <v>602764.81000000006</v>
      </c>
      <c r="AL11" s="6">
        <v>647592.22</v>
      </c>
      <c r="AM11" s="6">
        <v>573325.46</v>
      </c>
      <c r="AN11" s="6">
        <v>0</v>
      </c>
      <c r="AO11" s="6">
        <v>142820.04999999999</v>
      </c>
      <c r="AP11" s="6">
        <v>662264.48</v>
      </c>
      <c r="AQ11" s="6">
        <f t="shared" si="1"/>
        <v>10262792.990000002</v>
      </c>
      <c r="AR11" s="6">
        <v>3507319.73</v>
      </c>
      <c r="AS11" s="10">
        <f t="shared" si="2"/>
        <v>41085.683934504996</v>
      </c>
      <c r="AT11" s="10">
        <f t="shared" si="3"/>
        <v>35567.408623243537</v>
      </c>
      <c r="AU11" s="10">
        <f t="shared" si="4"/>
        <v>2295.22983305977</v>
      </c>
      <c r="AV11" s="11">
        <v>230</v>
      </c>
      <c r="AW11" s="12"/>
      <c r="AX11" s="25"/>
    </row>
    <row r="12" spans="1:50" x14ac:dyDescent="0.2">
      <c r="A12" s="14" t="s">
        <v>163</v>
      </c>
      <c r="B12" s="14" t="s">
        <v>348</v>
      </c>
      <c r="C12" s="6">
        <v>1</v>
      </c>
      <c r="D12" s="6">
        <v>7</v>
      </c>
      <c r="E12" s="6">
        <v>12</v>
      </c>
      <c r="F12" s="6">
        <v>63</v>
      </c>
      <c r="G12" s="6">
        <v>14</v>
      </c>
      <c r="H12" s="6">
        <v>30</v>
      </c>
      <c r="I12" s="6">
        <v>119</v>
      </c>
      <c r="J12" s="6">
        <v>126</v>
      </c>
      <c r="K12" s="10">
        <v>0</v>
      </c>
      <c r="L12" s="10">
        <v>12.79</v>
      </c>
      <c r="M12" s="10">
        <v>58.74</v>
      </c>
      <c r="N12" s="10">
        <v>14</v>
      </c>
      <c r="O12" s="10">
        <v>32</v>
      </c>
      <c r="P12" s="10">
        <v>117.53</v>
      </c>
      <c r="Q12" s="6">
        <v>13155307</v>
      </c>
      <c r="R12" s="6">
        <v>110549</v>
      </c>
      <c r="S12" s="10">
        <v>68.45</v>
      </c>
      <c r="T12" s="10">
        <v>0</v>
      </c>
      <c r="U12" s="10">
        <v>0</v>
      </c>
      <c r="V12" s="10">
        <v>6.82</v>
      </c>
      <c r="W12" s="10">
        <v>2.92</v>
      </c>
      <c r="X12" s="10">
        <v>4.87</v>
      </c>
      <c r="Y12" s="10">
        <v>8.4600000000000009</v>
      </c>
      <c r="Z12" s="10">
        <v>91.52000000000001</v>
      </c>
      <c r="AA12" s="6">
        <v>924197.4</v>
      </c>
      <c r="AB12" s="6">
        <v>0</v>
      </c>
      <c r="AC12" s="6">
        <v>1397721.08</v>
      </c>
      <c r="AD12" s="6">
        <v>285122.38</v>
      </c>
      <c r="AE12" s="6">
        <v>-2018.63</v>
      </c>
      <c r="AF12" s="6">
        <f t="shared" si="0"/>
        <v>2605022.23</v>
      </c>
      <c r="AG12" s="6">
        <v>1372464.39</v>
      </c>
      <c r="AH12" s="6">
        <v>38556.26</v>
      </c>
      <c r="AI12" s="6">
        <v>156058.16</v>
      </c>
      <c r="AJ12" s="6">
        <v>128018.18</v>
      </c>
      <c r="AK12" s="6">
        <v>216562.23</v>
      </c>
      <c r="AL12" s="6">
        <v>333697.59999999998</v>
      </c>
      <c r="AM12" s="6">
        <v>71488.03</v>
      </c>
      <c r="AN12" s="6">
        <v>0</v>
      </c>
      <c r="AO12" s="6">
        <v>65826.48</v>
      </c>
      <c r="AP12" s="6">
        <v>183690.28</v>
      </c>
      <c r="AQ12" s="6">
        <f t="shared" si="1"/>
        <v>2566361.6099999994</v>
      </c>
      <c r="AR12" s="6">
        <v>531547.05000000005</v>
      </c>
      <c r="AS12" s="10">
        <f t="shared" si="2"/>
        <v>21835.800306304769</v>
      </c>
      <c r="AT12" s="10">
        <f t="shared" si="3"/>
        <v>19104.541989279332</v>
      </c>
      <c r="AU12" s="10">
        <f t="shared" si="4"/>
        <v>608.25346719986385</v>
      </c>
      <c r="AV12" s="11">
        <v>396.75</v>
      </c>
      <c r="AW12" s="12"/>
      <c r="AX12" s="10"/>
    </row>
    <row r="13" spans="1:50" x14ac:dyDescent="0.2">
      <c r="A13" s="14" t="s">
        <v>164</v>
      </c>
      <c r="B13" s="14" t="s">
        <v>349</v>
      </c>
      <c r="C13" s="6">
        <v>1</v>
      </c>
      <c r="D13" s="6">
        <v>13</v>
      </c>
      <c r="E13" s="6">
        <v>9</v>
      </c>
      <c r="F13" s="6">
        <v>54</v>
      </c>
      <c r="G13" s="6">
        <v>20</v>
      </c>
      <c r="H13" s="6">
        <v>38</v>
      </c>
      <c r="I13" s="6">
        <v>121</v>
      </c>
      <c r="J13" s="6">
        <v>134</v>
      </c>
      <c r="K13" s="10">
        <v>0</v>
      </c>
      <c r="L13" s="10">
        <v>10</v>
      </c>
      <c r="M13" s="10">
        <v>55.1</v>
      </c>
      <c r="N13" s="10">
        <v>15</v>
      </c>
      <c r="O13" s="10">
        <v>42.35</v>
      </c>
      <c r="P13" s="10">
        <v>122.44999999999999</v>
      </c>
      <c r="Q13" s="6">
        <v>11248232</v>
      </c>
      <c r="R13" s="6">
        <v>92961</v>
      </c>
      <c r="S13" s="10">
        <v>80</v>
      </c>
      <c r="T13" s="10">
        <v>0</v>
      </c>
      <c r="U13" s="10">
        <v>0</v>
      </c>
      <c r="V13" s="10">
        <v>11.9</v>
      </c>
      <c r="W13" s="10">
        <v>1</v>
      </c>
      <c r="X13" s="10">
        <v>10</v>
      </c>
      <c r="Y13" s="10">
        <v>0</v>
      </c>
      <c r="Z13" s="10">
        <v>102.9</v>
      </c>
      <c r="AA13" s="6">
        <v>1057757.53</v>
      </c>
      <c r="AB13" s="6">
        <v>0</v>
      </c>
      <c r="AC13" s="6">
        <v>1519620.12</v>
      </c>
      <c r="AD13" s="6">
        <v>213430.37</v>
      </c>
      <c r="AE13" s="6">
        <v>0</v>
      </c>
      <c r="AF13" s="6">
        <f t="shared" si="0"/>
        <v>2790808.0200000005</v>
      </c>
      <c r="AG13" s="6">
        <v>1045048.35</v>
      </c>
      <c r="AH13" s="6">
        <v>89924.91</v>
      </c>
      <c r="AI13" s="6">
        <v>185438.59</v>
      </c>
      <c r="AJ13" s="6">
        <v>54552.71</v>
      </c>
      <c r="AK13" s="6">
        <v>309873.40000000002</v>
      </c>
      <c r="AL13" s="6">
        <v>461652.09</v>
      </c>
      <c r="AM13" s="6">
        <v>235863.65</v>
      </c>
      <c r="AN13" s="6">
        <v>0</v>
      </c>
      <c r="AO13" s="6">
        <v>92015.26</v>
      </c>
      <c r="AP13" s="6">
        <v>515324.83</v>
      </c>
      <c r="AQ13" s="6">
        <f t="shared" si="1"/>
        <v>2989693.7899999996</v>
      </c>
      <c r="AR13" s="6">
        <v>1178791.77</v>
      </c>
      <c r="AS13" s="10">
        <f t="shared" si="2"/>
        <v>24415.629154757044</v>
      </c>
      <c r="AT13" s="10">
        <f t="shared" si="3"/>
        <v>17529.522662311148</v>
      </c>
      <c r="AU13" s="10">
        <f t="shared" si="4"/>
        <v>1926.2037566353615</v>
      </c>
      <c r="AV13" s="11">
        <v>396.67</v>
      </c>
      <c r="AW13" s="12"/>
      <c r="AX13" s="10"/>
    </row>
    <row r="14" spans="1:50" x14ac:dyDescent="0.2">
      <c r="A14" s="14" t="s">
        <v>165</v>
      </c>
      <c r="B14" s="14" t="s">
        <v>350</v>
      </c>
      <c r="C14" s="6">
        <v>2</v>
      </c>
      <c r="D14" s="6">
        <v>1</v>
      </c>
      <c r="E14" s="6">
        <v>2</v>
      </c>
      <c r="F14" s="6">
        <v>36</v>
      </c>
      <c r="G14" s="6">
        <v>13</v>
      </c>
      <c r="H14" s="6">
        <v>0</v>
      </c>
      <c r="I14" s="6">
        <v>51</v>
      </c>
      <c r="J14" s="6">
        <v>52</v>
      </c>
      <c r="K14" s="10">
        <v>0</v>
      </c>
      <c r="L14" s="10">
        <v>3.39</v>
      </c>
      <c r="M14" s="10">
        <v>41.12</v>
      </c>
      <c r="N14" s="10">
        <v>11.26</v>
      </c>
      <c r="O14" s="10">
        <v>0</v>
      </c>
      <c r="P14" s="10">
        <v>55.769999999999996</v>
      </c>
      <c r="Q14" s="6">
        <v>2708060</v>
      </c>
      <c r="R14" s="6">
        <v>53099</v>
      </c>
      <c r="S14" s="10">
        <v>60.29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60.29</v>
      </c>
      <c r="AA14" s="6">
        <v>213722.22</v>
      </c>
      <c r="AB14" s="6">
        <v>0</v>
      </c>
      <c r="AC14" s="6">
        <v>812185.14</v>
      </c>
      <c r="AD14" s="6">
        <v>2166542.9</v>
      </c>
      <c r="AE14" s="6">
        <v>-24143.39</v>
      </c>
      <c r="AF14" s="6">
        <f t="shared" si="0"/>
        <v>3168306.8699999996</v>
      </c>
      <c r="AG14" s="6">
        <v>938624.74</v>
      </c>
      <c r="AH14" s="6">
        <v>71753.59</v>
      </c>
      <c r="AI14" s="6">
        <v>201290.21</v>
      </c>
      <c r="AJ14" s="6">
        <v>81244.98</v>
      </c>
      <c r="AK14" s="6">
        <v>346644</v>
      </c>
      <c r="AL14" s="6">
        <v>389902.17</v>
      </c>
      <c r="AM14" s="6">
        <v>267670.62</v>
      </c>
      <c r="AN14" s="6">
        <v>108026.89</v>
      </c>
      <c r="AO14" s="6">
        <v>12273.97</v>
      </c>
      <c r="AP14" s="6">
        <v>445423.22</v>
      </c>
      <c r="AQ14" s="6">
        <f t="shared" si="1"/>
        <v>2862854.3900000006</v>
      </c>
      <c r="AR14" s="6">
        <v>2959079.2</v>
      </c>
      <c r="AS14" s="10">
        <f t="shared" si="2"/>
        <v>51333.232741617372</v>
      </c>
      <c r="AT14" s="10">
        <f t="shared" si="3"/>
        <v>36389.809754348214</v>
      </c>
      <c r="AU14" s="10">
        <f t="shared" si="4"/>
        <v>4799.5449166218395</v>
      </c>
      <c r="AV14" s="11">
        <v>93.05</v>
      </c>
      <c r="AW14" s="12"/>
      <c r="AX14" s="10"/>
    </row>
    <row r="15" spans="1:50" x14ac:dyDescent="0.2">
      <c r="A15" s="14" t="s">
        <v>166</v>
      </c>
      <c r="B15" s="14" t="s">
        <v>351</v>
      </c>
      <c r="C15" s="6">
        <v>1</v>
      </c>
      <c r="D15" s="6">
        <v>22</v>
      </c>
      <c r="E15" s="6">
        <v>20</v>
      </c>
      <c r="F15" s="6">
        <v>84</v>
      </c>
      <c r="G15" s="6">
        <v>25</v>
      </c>
      <c r="H15" s="6">
        <v>48</v>
      </c>
      <c r="I15" s="6">
        <v>177</v>
      </c>
      <c r="J15" s="6">
        <v>199</v>
      </c>
      <c r="K15" s="10">
        <v>1.36</v>
      </c>
      <c r="L15" s="10">
        <v>23.31</v>
      </c>
      <c r="M15" s="10">
        <v>83.23</v>
      </c>
      <c r="N15" s="10">
        <v>27.88</v>
      </c>
      <c r="O15" s="10">
        <v>56.81</v>
      </c>
      <c r="P15" s="10">
        <v>192.59</v>
      </c>
      <c r="Q15" s="6">
        <v>3197574</v>
      </c>
      <c r="R15" s="6">
        <v>18065</v>
      </c>
      <c r="S15" s="10">
        <v>70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70</v>
      </c>
      <c r="AA15" s="6">
        <v>289184.59999999998</v>
      </c>
      <c r="AB15" s="6">
        <v>0</v>
      </c>
      <c r="AC15" s="6">
        <v>2752143.41</v>
      </c>
      <c r="AD15" s="6">
        <v>6321105.29</v>
      </c>
      <c r="AE15" s="6">
        <v>4954.2299999999996</v>
      </c>
      <c r="AF15" s="6">
        <f t="shared" si="0"/>
        <v>9367387.5300000012</v>
      </c>
      <c r="AG15" s="6">
        <v>2377128.65</v>
      </c>
      <c r="AH15" s="6">
        <v>211219.55</v>
      </c>
      <c r="AI15" s="6">
        <v>774168.54</v>
      </c>
      <c r="AJ15" s="6">
        <v>246838.35</v>
      </c>
      <c r="AK15" s="6">
        <v>1185075.27</v>
      </c>
      <c r="AL15" s="6">
        <v>3495517.18</v>
      </c>
      <c r="AM15" s="6">
        <v>720116.01</v>
      </c>
      <c r="AN15" s="6">
        <v>0</v>
      </c>
      <c r="AO15" s="6">
        <v>201185.04</v>
      </c>
      <c r="AP15" s="6">
        <v>271781.26</v>
      </c>
      <c r="AQ15" s="6">
        <f t="shared" si="1"/>
        <v>9483029.8499999978</v>
      </c>
      <c r="AR15" s="6">
        <v>1207029.7</v>
      </c>
      <c r="AS15" s="10">
        <f t="shared" si="2"/>
        <v>49239.471675580236</v>
      </c>
      <c r="AT15" s="10">
        <f t="shared" si="3"/>
        <v>43044.537826470732</v>
      </c>
      <c r="AU15" s="10">
        <f t="shared" si="4"/>
        <v>3739.1142323069735</v>
      </c>
      <c r="AV15" s="11">
        <v>230.69</v>
      </c>
      <c r="AW15" s="12"/>
      <c r="AX15" s="10"/>
    </row>
    <row r="16" spans="1:50" x14ac:dyDescent="0.2">
      <c r="A16" s="14" t="s">
        <v>167</v>
      </c>
      <c r="B16" s="14" t="s">
        <v>352</v>
      </c>
      <c r="C16" s="6">
        <v>1</v>
      </c>
      <c r="D16" s="6">
        <v>16</v>
      </c>
      <c r="E16" s="6">
        <v>0</v>
      </c>
      <c r="F16" s="6">
        <v>0</v>
      </c>
      <c r="G16" s="6">
        <v>0</v>
      </c>
      <c r="H16" s="6">
        <v>159</v>
      </c>
      <c r="I16" s="6">
        <v>159</v>
      </c>
      <c r="J16" s="6">
        <v>175</v>
      </c>
      <c r="K16" s="10">
        <v>4.5199999999999996</v>
      </c>
      <c r="L16" s="10">
        <v>0</v>
      </c>
      <c r="M16" s="10">
        <v>0</v>
      </c>
      <c r="N16" s="10">
        <v>0</v>
      </c>
      <c r="O16" s="10">
        <v>177.09</v>
      </c>
      <c r="P16" s="10">
        <v>181.61</v>
      </c>
      <c r="Q16" s="6">
        <v>200100</v>
      </c>
      <c r="R16" s="6">
        <v>1258</v>
      </c>
      <c r="S16" s="10">
        <v>63.86</v>
      </c>
      <c r="T16" s="10">
        <v>119.13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182.99</v>
      </c>
      <c r="AA16" s="6">
        <v>130165.16</v>
      </c>
      <c r="AB16" s="6">
        <v>0</v>
      </c>
      <c r="AC16" s="6">
        <v>2766669.56</v>
      </c>
      <c r="AD16" s="6">
        <v>4013869.17</v>
      </c>
      <c r="AE16" s="6">
        <v>0</v>
      </c>
      <c r="AF16" s="6">
        <f t="shared" si="0"/>
        <v>6910703.8900000006</v>
      </c>
      <c r="AG16" s="6">
        <v>2946603.55</v>
      </c>
      <c r="AH16" s="6">
        <v>142811.28</v>
      </c>
      <c r="AI16" s="6">
        <v>354719.91</v>
      </c>
      <c r="AJ16" s="6">
        <v>210794.86</v>
      </c>
      <c r="AK16" s="6">
        <v>415552.07</v>
      </c>
      <c r="AL16" s="6">
        <v>195153.84</v>
      </c>
      <c r="AM16" s="6">
        <v>378022.28</v>
      </c>
      <c r="AN16" s="6">
        <v>0</v>
      </c>
      <c r="AO16" s="6">
        <v>114412.5</v>
      </c>
      <c r="AP16" s="6">
        <v>49059.16</v>
      </c>
      <c r="AQ16" s="6">
        <f t="shared" si="1"/>
        <v>4807129.45</v>
      </c>
      <c r="AR16" s="6">
        <v>7543445.3899999997</v>
      </c>
      <c r="AS16" s="10">
        <f t="shared" si="2"/>
        <v>26469.519574913276</v>
      </c>
      <c r="AT16" s="10">
        <f t="shared" si="3"/>
        <v>23487.888937833817</v>
      </c>
      <c r="AU16" s="10">
        <f t="shared" si="4"/>
        <v>2081.5058642145254</v>
      </c>
      <c r="AV16" s="11">
        <v>34</v>
      </c>
      <c r="AW16" s="12"/>
      <c r="AX16" s="25"/>
    </row>
    <row r="17" spans="1:50" x14ac:dyDescent="0.2">
      <c r="A17" s="14" t="s">
        <v>168</v>
      </c>
      <c r="B17" s="14" t="s">
        <v>353</v>
      </c>
      <c r="C17" s="6">
        <v>2</v>
      </c>
      <c r="D17" s="6">
        <v>12</v>
      </c>
      <c r="E17" s="6">
        <v>9</v>
      </c>
      <c r="F17" s="6">
        <v>56</v>
      </c>
      <c r="G17" s="6">
        <v>24</v>
      </c>
      <c r="H17" s="6">
        <v>0</v>
      </c>
      <c r="I17" s="6">
        <v>89</v>
      </c>
      <c r="J17" s="6">
        <v>101</v>
      </c>
      <c r="K17" s="10">
        <v>0</v>
      </c>
      <c r="L17" s="10">
        <v>8</v>
      </c>
      <c r="M17" s="10">
        <v>67.98</v>
      </c>
      <c r="N17" s="10">
        <v>15</v>
      </c>
      <c r="O17" s="10">
        <v>0</v>
      </c>
      <c r="P17" s="10">
        <v>90.98</v>
      </c>
      <c r="Q17" s="6">
        <v>21939394</v>
      </c>
      <c r="R17" s="6">
        <v>246510</v>
      </c>
      <c r="S17" s="10">
        <v>60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60</v>
      </c>
      <c r="AA17" s="6">
        <v>1586923.12</v>
      </c>
      <c r="AB17" s="6">
        <v>1796562.95</v>
      </c>
      <c r="AC17" s="6">
        <v>241442.73</v>
      </c>
      <c r="AD17" s="6">
        <v>404672.43</v>
      </c>
      <c r="AE17" s="6">
        <v>19606.28</v>
      </c>
      <c r="AF17" s="6">
        <f t="shared" si="0"/>
        <v>4049207.5100000002</v>
      </c>
      <c r="AG17" s="6">
        <v>1146078.45</v>
      </c>
      <c r="AH17" s="6">
        <v>15965.98</v>
      </c>
      <c r="AI17" s="6">
        <v>286056.73</v>
      </c>
      <c r="AJ17" s="6">
        <v>252239.07</v>
      </c>
      <c r="AK17" s="6">
        <v>351067.18</v>
      </c>
      <c r="AL17" s="6">
        <v>348305.34</v>
      </c>
      <c r="AM17" s="6">
        <v>407766.01</v>
      </c>
      <c r="AN17" s="6">
        <v>0</v>
      </c>
      <c r="AO17" s="6">
        <v>23005.53</v>
      </c>
      <c r="AP17" s="6">
        <v>474332.31</v>
      </c>
      <c r="AQ17" s="6">
        <f t="shared" si="1"/>
        <v>3304816.5999999996</v>
      </c>
      <c r="AR17" s="6">
        <v>5286509.55</v>
      </c>
      <c r="AS17" s="10">
        <f t="shared" si="2"/>
        <v>36324.649373488675</v>
      </c>
      <c r="AT17" s="10">
        <f t="shared" si="3"/>
        <v>26376.266761925697</v>
      </c>
      <c r="AU17" s="10">
        <f t="shared" si="4"/>
        <v>4481.9302044405367</v>
      </c>
      <c r="AV17" s="11">
        <v>1152</v>
      </c>
      <c r="AW17" s="12"/>
      <c r="AX17" s="25"/>
    </row>
    <row r="18" spans="1:50" x14ac:dyDescent="0.2">
      <c r="A18" s="14" t="s">
        <v>169</v>
      </c>
      <c r="B18" s="14" t="s">
        <v>354</v>
      </c>
      <c r="C18" s="6">
        <v>1</v>
      </c>
      <c r="D18" s="6">
        <v>10</v>
      </c>
      <c r="E18" s="6">
        <v>44</v>
      </c>
      <c r="F18" s="6">
        <v>297</v>
      </c>
      <c r="G18" s="6">
        <v>106</v>
      </c>
      <c r="H18" s="6">
        <v>214</v>
      </c>
      <c r="I18" s="6">
        <v>661</v>
      </c>
      <c r="J18" s="6">
        <v>671</v>
      </c>
      <c r="K18" s="10">
        <v>0</v>
      </c>
      <c r="L18" s="10">
        <v>49.55</v>
      </c>
      <c r="M18" s="10">
        <v>296.58</v>
      </c>
      <c r="N18" s="10">
        <v>101.96</v>
      </c>
      <c r="O18" s="10">
        <v>212.16</v>
      </c>
      <c r="P18" s="10">
        <v>660.25</v>
      </c>
      <c r="Q18" s="6">
        <v>39014312</v>
      </c>
      <c r="R18" s="6">
        <v>59023</v>
      </c>
      <c r="S18" s="10">
        <v>60</v>
      </c>
      <c r="T18" s="10">
        <v>0</v>
      </c>
      <c r="U18" s="10">
        <v>0</v>
      </c>
      <c r="V18" s="10">
        <v>12</v>
      </c>
      <c r="W18" s="10">
        <v>3</v>
      </c>
      <c r="X18" s="10">
        <v>10</v>
      </c>
      <c r="Y18" s="10">
        <v>12.57</v>
      </c>
      <c r="Z18" s="10">
        <v>97.57</v>
      </c>
      <c r="AA18" s="6">
        <v>2704818.35</v>
      </c>
      <c r="AB18" s="6">
        <v>840479.83</v>
      </c>
      <c r="AC18" s="6">
        <v>5290049.53</v>
      </c>
      <c r="AD18" s="6">
        <v>1103235.92</v>
      </c>
      <c r="AE18" s="6">
        <v>40876.550000000003</v>
      </c>
      <c r="AF18" s="6">
        <f t="shared" si="0"/>
        <v>9979460.1800000016</v>
      </c>
      <c r="AG18" s="6">
        <v>5450462.6799999997</v>
      </c>
      <c r="AH18" s="6">
        <v>372039.21</v>
      </c>
      <c r="AI18" s="6">
        <v>647722.87</v>
      </c>
      <c r="AJ18" s="6">
        <v>373906.53</v>
      </c>
      <c r="AK18" s="6">
        <v>584106.17000000004</v>
      </c>
      <c r="AL18" s="6">
        <v>765068.08</v>
      </c>
      <c r="AM18" s="6">
        <v>628214.63</v>
      </c>
      <c r="AN18" s="6">
        <v>0</v>
      </c>
      <c r="AO18" s="6">
        <v>344107.3</v>
      </c>
      <c r="AP18" s="6">
        <v>771083.44</v>
      </c>
      <c r="AQ18" s="6">
        <f t="shared" si="1"/>
        <v>9936710.9100000001</v>
      </c>
      <c r="AR18" s="6">
        <v>2474890.63</v>
      </c>
      <c r="AS18" s="10">
        <f t="shared" si="2"/>
        <v>15049.921862930709</v>
      </c>
      <c r="AT18" s="10">
        <f t="shared" si="3"/>
        <v>12409.398773191973</v>
      </c>
      <c r="AU18" s="10">
        <f t="shared" si="4"/>
        <v>951.47993941688753</v>
      </c>
      <c r="AV18" s="11">
        <v>643.5</v>
      </c>
      <c r="AW18" s="12"/>
      <c r="AX18" s="10"/>
    </row>
    <row r="19" spans="1:50" x14ac:dyDescent="0.2">
      <c r="A19" s="14" t="s">
        <v>170</v>
      </c>
      <c r="B19" s="14" t="s">
        <v>355</v>
      </c>
      <c r="C19" s="6">
        <v>1</v>
      </c>
      <c r="D19" s="6">
        <v>9</v>
      </c>
      <c r="E19" s="6">
        <v>12</v>
      </c>
      <c r="F19" s="6">
        <v>58</v>
      </c>
      <c r="G19" s="6">
        <v>30</v>
      </c>
      <c r="H19" s="6">
        <v>51</v>
      </c>
      <c r="I19" s="6">
        <v>151</v>
      </c>
      <c r="J19" s="6">
        <v>160</v>
      </c>
      <c r="K19" s="10">
        <v>0</v>
      </c>
      <c r="L19" s="10">
        <v>13</v>
      </c>
      <c r="M19" s="10">
        <v>64.209999999999994</v>
      </c>
      <c r="N19" s="10">
        <v>23</v>
      </c>
      <c r="O19" s="10">
        <v>46.47</v>
      </c>
      <c r="P19" s="10">
        <v>146.68</v>
      </c>
      <c r="Q19" s="6">
        <v>9396204</v>
      </c>
      <c r="R19" s="6">
        <v>62227</v>
      </c>
      <c r="S19" s="10">
        <v>70</v>
      </c>
      <c r="T19" s="10">
        <v>0</v>
      </c>
      <c r="U19" s="10">
        <v>0</v>
      </c>
      <c r="V19" s="10">
        <v>12</v>
      </c>
      <c r="W19" s="10">
        <v>3</v>
      </c>
      <c r="X19" s="10">
        <v>10.79</v>
      </c>
      <c r="Y19" s="10">
        <v>16.920000000000002</v>
      </c>
      <c r="Z19" s="10">
        <v>112.71</v>
      </c>
      <c r="AA19" s="6">
        <v>848809.42</v>
      </c>
      <c r="AB19" s="6">
        <v>193676.51</v>
      </c>
      <c r="AC19" s="6">
        <v>2003315.56</v>
      </c>
      <c r="AD19" s="6">
        <v>266047.96999999997</v>
      </c>
      <c r="AE19" s="6">
        <v>43000</v>
      </c>
      <c r="AF19" s="6">
        <f t="shared" si="0"/>
        <v>3354849.46</v>
      </c>
      <c r="AG19" s="6">
        <v>1685791.82</v>
      </c>
      <c r="AH19" s="6">
        <v>0</v>
      </c>
      <c r="AI19" s="6">
        <v>249382.85</v>
      </c>
      <c r="AJ19" s="6">
        <v>132396.29999999999</v>
      </c>
      <c r="AK19" s="6">
        <v>378378.78</v>
      </c>
      <c r="AL19" s="6">
        <v>240341.11</v>
      </c>
      <c r="AM19" s="6">
        <v>277897.64</v>
      </c>
      <c r="AN19" s="6">
        <v>0</v>
      </c>
      <c r="AO19" s="6">
        <v>131252.47</v>
      </c>
      <c r="AP19" s="6">
        <v>190666.21</v>
      </c>
      <c r="AQ19" s="6">
        <f t="shared" si="1"/>
        <v>3286107.18</v>
      </c>
      <c r="AR19" s="6">
        <v>707015.41</v>
      </c>
      <c r="AS19" s="10">
        <f t="shared" si="2"/>
        <v>22403.239569130081</v>
      </c>
      <c r="AT19" s="10">
        <f t="shared" si="3"/>
        <v>18313.954595036812</v>
      </c>
      <c r="AU19" s="10">
        <f t="shared" si="4"/>
        <v>1894.5844014180529</v>
      </c>
      <c r="AV19" s="11">
        <v>345.81</v>
      </c>
      <c r="AW19" s="12"/>
      <c r="AX19" s="10"/>
    </row>
    <row r="20" spans="1:50" x14ac:dyDescent="0.2">
      <c r="A20" s="14" t="s">
        <v>171</v>
      </c>
      <c r="B20" s="14" t="s">
        <v>356</v>
      </c>
      <c r="C20" s="6">
        <v>1</v>
      </c>
      <c r="D20" s="6">
        <v>5</v>
      </c>
      <c r="E20" s="6">
        <v>3</v>
      </c>
      <c r="F20" s="6">
        <v>38</v>
      </c>
      <c r="G20" s="6">
        <v>15</v>
      </c>
      <c r="H20" s="6">
        <v>20</v>
      </c>
      <c r="I20" s="6">
        <v>76</v>
      </c>
      <c r="J20" s="6">
        <v>81</v>
      </c>
      <c r="K20" s="10">
        <v>0</v>
      </c>
      <c r="L20" s="10">
        <v>10.74</v>
      </c>
      <c r="M20" s="10">
        <v>43.03</v>
      </c>
      <c r="N20" s="10">
        <v>9</v>
      </c>
      <c r="O20" s="10">
        <v>23.77</v>
      </c>
      <c r="P20" s="10">
        <v>86.54</v>
      </c>
      <c r="Q20" s="6">
        <v>10885095</v>
      </c>
      <c r="R20" s="6">
        <v>143225</v>
      </c>
      <c r="S20" s="10">
        <v>69.95</v>
      </c>
      <c r="T20" s="10">
        <v>0</v>
      </c>
      <c r="U20" s="10">
        <v>0</v>
      </c>
      <c r="V20" s="10">
        <v>11.9</v>
      </c>
      <c r="W20" s="10">
        <v>2.93</v>
      </c>
      <c r="X20" s="10">
        <v>19.22</v>
      </c>
      <c r="Y20" s="10">
        <v>0</v>
      </c>
      <c r="Z20" s="10">
        <v>104.00000000000001</v>
      </c>
      <c r="AA20" s="6">
        <v>1006048.85</v>
      </c>
      <c r="AB20" s="6">
        <v>77369.06</v>
      </c>
      <c r="AC20" s="6">
        <v>1556437.19</v>
      </c>
      <c r="AD20" s="6">
        <v>170342.14</v>
      </c>
      <c r="AE20" s="6">
        <v>82499.16</v>
      </c>
      <c r="AF20" s="6">
        <f t="shared" si="0"/>
        <v>2892696.4</v>
      </c>
      <c r="AG20" s="6">
        <v>1083604.6599999999</v>
      </c>
      <c r="AH20" s="6">
        <v>57380.98</v>
      </c>
      <c r="AI20" s="6">
        <v>279134.90999999997</v>
      </c>
      <c r="AJ20" s="6">
        <v>160464.99</v>
      </c>
      <c r="AK20" s="6">
        <v>386053.65</v>
      </c>
      <c r="AL20" s="6">
        <v>238602.74</v>
      </c>
      <c r="AM20" s="6">
        <v>323984.58</v>
      </c>
      <c r="AN20" s="6">
        <v>0</v>
      </c>
      <c r="AO20" s="6">
        <v>61775.25</v>
      </c>
      <c r="AP20" s="6">
        <v>247693.21</v>
      </c>
      <c r="AQ20" s="6">
        <f t="shared" si="1"/>
        <v>2838694.9699999997</v>
      </c>
      <c r="AR20" s="6">
        <v>927697.56</v>
      </c>
      <c r="AS20" s="10">
        <f t="shared" si="2"/>
        <v>32802.114282412753</v>
      </c>
      <c r="AT20" s="10">
        <f t="shared" si="3"/>
        <v>25482.342616131264</v>
      </c>
      <c r="AU20" s="10">
        <f t="shared" si="4"/>
        <v>3743.7552576843077</v>
      </c>
      <c r="AV20" s="11">
        <v>382.98</v>
      </c>
      <c r="AW20" s="12"/>
      <c r="AX20" s="10"/>
    </row>
    <row r="21" spans="1:50" x14ac:dyDescent="0.2">
      <c r="A21" s="14" t="s">
        <v>172</v>
      </c>
      <c r="B21" s="14" t="s">
        <v>357</v>
      </c>
      <c r="C21" s="6">
        <v>1</v>
      </c>
      <c r="D21" s="6">
        <v>34</v>
      </c>
      <c r="E21" s="6">
        <v>35</v>
      </c>
      <c r="F21" s="6">
        <v>208</v>
      </c>
      <c r="G21" s="6">
        <v>70</v>
      </c>
      <c r="H21" s="6">
        <v>161</v>
      </c>
      <c r="I21" s="6">
        <v>474</v>
      </c>
      <c r="J21" s="6">
        <v>508</v>
      </c>
      <c r="K21" s="10">
        <v>5.4</v>
      </c>
      <c r="L21" s="10">
        <v>29.56</v>
      </c>
      <c r="M21" s="10">
        <v>215.56</v>
      </c>
      <c r="N21" s="10">
        <v>77.58</v>
      </c>
      <c r="O21" s="10">
        <v>159.35</v>
      </c>
      <c r="P21" s="10">
        <v>487.45000000000005</v>
      </c>
      <c r="Q21" s="6">
        <v>23917487</v>
      </c>
      <c r="R21" s="6">
        <v>50459</v>
      </c>
      <c r="S21" s="10">
        <v>75.66</v>
      </c>
      <c r="T21" s="10">
        <v>0.63</v>
      </c>
      <c r="U21" s="10">
        <v>0</v>
      </c>
      <c r="V21" s="10">
        <v>7.02</v>
      </c>
      <c r="W21" s="10">
        <v>0</v>
      </c>
      <c r="X21" s="10">
        <v>10</v>
      </c>
      <c r="Y21" s="10">
        <v>0</v>
      </c>
      <c r="Z21" s="10">
        <v>93.309999999999988</v>
      </c>
      <c r="AA21" s="6">
        <v>2170192.83</v>
      </c>
      <c r="AB21" s="6">
        <v>1583460.32</v>
      </c>
      <c r="AC21" s="6">
        <v>3891237.18</v>
      </c>
      <c r="AD21" s="6">
        <v>495294.34</v>
      </c>
      <c r="AE21" s="6">
        <v>1540.34</v>
      </c>
      <c r="AF21" s="6">
        <f t="shared" si="0"/>
        <v>8141725.0099999998</v>
      </c>
      <c r="AG21" s="6">
        <v>4154292.64</v>
      </c>
      <c r="AH21" s="6">
        <v>104055.07</v>
      </c>
      <c r="AI21" s="6">
        <v>606808.49</v>
      </c>
      <c r="AJ21" s="6">
        <v>398812.64</v>
      </c>
      <c r="AK21" s="6">
        <v>749839.24</v>
      </c>
      <c r="AL21" s="6">
        <v>787817.04</v>
      </c>
      <c r="AM21" s="6">
        <v>454571.01</v>
      </c>
      <c r="AN21" s="6">
        <v>0</v>
      </c>
      <c r="AO21" s="6">
        <v>480445.67</v>
      </c>
      <c r="AP21" s="6">
        <v>319681.48</v>
      </c>
      <c r="AQ21" s="6">
        <f t="shared" si="1"/>
        <v>8056323.2799999993</v>
      </c>
      <c r="AR21" s="6">
        <v>3039231.62</v>
      </c>
      <c r="AS21" s="10">
        <f t="shared" si="2"/>
        <v>16527.486470407217</v>
      </c>
      <c r="AT21" s="10">
        <f t="shared" si="3"/>
        <v>13953.482654631243</v>
      </c>
      <c r="AU21" s="10">
        <f t="shared" si="4"/>
        <v>932.54899989742535</v>
      </c>
      <c r="AV21" s="11">
        <v>1415.5</v>
      </c>
      <c r="AW21" s="12"/>
      <c r="AX21" s="10"/>
    </row>
    <row r="22" spans="1:50" x14ac:dyDescent="0.2">
      <c r="A22" s="14" t="s">
        <v>173</v>
      </c>
      <c r="B22" s="14" t="s">
        <v>358</v>
      </c>
      <c r="C22" s="6">
        <v>1</v>
      </c>
      <c r="D22" s="6">
        <v>0</v>
      </c>
      <c r="E22" s="6">
        <v>13</v>
      </c>
      <c r="F22" s="6">
        <v>60</v>
      </c>
      <c r="G22" s="6">
        <v>22</v>
      </c>
      <c r="H22" s="6">
        <v>40</v>
      </c>
      <c r="I22" s="6">
        <v>135</v>
      </c>
      <c r="J22" s="6">
        <v>135</v>
      </c>
      <c r="K22" s="10">
        <v>0</v>
      </c>
      <c r="L22" s="10">
        <v>6</v>
      </c>
      <c r="M22" s="10">
        <v>67.94</v>
      </c>
      <c r="N22" s="10">
        <v>24</v>
      </c>
      <c r="O22" s="10">
        <v>40</v>
      </c>
      <c r="P22" s="10">
        <v>137.94</v>
      </c>
      <c r="Q22" s="6">
        <v>9425830</v>
      </c>
      <c r="R22" s="6">
        <v>69821</v>
      </c>
      <c r="S22" s="10">
        <v>65.13</v>
      </c>
      <c r="T22" s="10">
        <v>0</v>
      </c>
      <c r="U22" s="10">
        <v>0</v>
      </c>
      <c r="V22" s="10">
        <v>11.51</v>
      </c>
      <c r="W22" s="10">
        <v>2.86</v>
      </c>
      <c r="X22" s="10">
        <v>9.5500000000000007</v>
      </c>
      <c r="Y22" s="10">
        <v>0</v>
      </c>
      <c r="Z22" s="10">
        <v>89.05</v>
      </c>
      <c r="AA22" s="6">
        <v>843357.78</v>
      </c>
      <c r="AB22" s="6">
        <v>289526.03999999998</v>
      </c>
      <c r="AC22" s="6">
        <v>1640202.62</v>
      </c>
      <c r="AD22" s="6">
        <v>119949.68</v>
      </c>
      <c r="AE22" s="6">
        <v>0</v>
      </c>
      <c r="AF22" s="6">
        <f t="shared" si="0"/>
        <v>2893036.1200000006</v>
      </c>
      <c r="AG22" s="6">
        <v>1335723.0900000001</v>
      </c>
      <c r="AH22" s="6">
        <v>61233.91</v>
      </c>
      <c r="AI22" s="6">
        <v>114590</v>
      </c>
      <c r="AJ22" s="6">
        <v>201033.2</v>
      </c>
      <c r="AK22" s="6">
        <v>240796.47</v>
      </c>
      <c r="AL22" s="6">
        <v>287743.24</v>
      </c>
      <c r="AM22" s="6">
        <v>166109.81</v>
      </c>
      <c r="AN22" s="6">
        <v>105346.79</v>
      </c>
      <c r="AO22" s="6">
        <v>117934.24</v>
      </c>
      <c r="AP22" s="6">
        <v>27384.58</v>
      </c>
      <c r="AQ22" s="6">
        <f t="shared" si="1"/>
        <v>2657895.3300000005</v>
      </c>
      <c r="AR22" s="6">
        <v>1902293.87</v>
      </c>
      <c r="AS22" s="10">
        <f t="shared" si="2"/>
        <v>19268.488690735107</v>
      </c>
      <c r="AT22" s="10">
        <f t="shared" si="3"/>
        <v>16247.063288386256</v>
      </c>
      <c r="AU22" s="10">
        <f t="shared" si="4"/>
        <v>1204.2178483398579</v>
      </c>
      <c r="AV22" s="11">
        <v>488.81</v>
      </c>
      <c r="AW22" s="12"/>
      <c r="AX22" s="10"/>
    </row>
    <row r="23" spans="1:50" x14ac:dyDescent="0.2">
      <c r="A23" s="14" t="s">
        <v>174</v>
      </c>
      <c r="B23" s="14" t="s">
        <v>359</v>
      </c>
      <c r="C23" s="6">
        <v>1</v>
      </c>
      <c r="D23" s="6">
        <v>3</v>
      </c>
      <c r="E23" s="6">
        <v>3</v>
      </c>
      <c r="F23" s="6">
        <v>44</v>
      </c>
      <c r="G23" s="6">
        <v>14</v>
      </c>
      <c r="H23" s="6">
        <v>28</v>
      </c>
      <c r="I23" s="6">
        <v>89</v>
      </c>
      <c r="J23" s="6">
        <v>92</v>
      </c>
      <c r="K23" s="10">
        <v>1</v>
      </c>
      <c r="L23" s="10">
        <v>14.5</v>
      </c>
      <c r="M23" s="10">
        <v>41</v>
      </c>
      <c r="N23" s="10">
        <v>16.09</v>
      </c>
      <c r="O23" s="10">
        <v>24.66</v>
      </c>
      <c r="P23" s="10">
        <v>97.25</v>
      </c>
      <c r="Q23" s="6">
        <v>8368010</v>
      </c>
      <c r="R23" s="6">
        <v>94023</v>
      </c>
      <c r="S23" s="10">
        <v>64.959999999999994</v>
      </c>
      <c r="T23" s="10">
        <v>0</v>
      </c>
      <c r="U23" s="10">
        <v>0</v>
      </c>
      <c r="V23" s="10">
        <v>4.0199999999999996</v>
      </c>
      <c r="W23" s="10">
        <v>0.59</v>
      </c>
      <c r="X23" s="10">
        <v>2.38</v>
      </c>
      <c r="Y23" s="10">
        <v>0</v>
      </c>
      <c r="Z23" s="10">
        <v>71.949999999999989</v>
      </c>
      <c r="AA23" s="6">
        <v>675566.79</v>
      </c>
      <c r="AB23" s="6">
        <v>312592.09999999998</v>
      </c>
      <c r="AC23" s="6">
        <v>1500668.33</v>
      </c>
      <c r="AD23" s="6">
        <v>164923.84</v>
      </c>
      <c r="AE23" s="6">
        <v>2178.19</v>
      </c>
      <c r="AF23" s="6">
        <f t="shared" si="0"/>
        <v>2655929.25</v>
      </c>
      <c r="AG23" s="6">
        <v>1087516.32</v>
      </c>
      <c r="AH23" s="6">
        <v>0</v>
      </c>
      <c r="AI23" s="6">
        <v>271036.65999999997</v>
      </c>
      <c r="AJ23" s="6">
        <v>96291.18</v>
      </c>
      <c r="AK23" s="6">
        <v>212882.74</v>
      </c>
      <c r="AL23" s="6">
        <v>248825.4</v>
      </c>
      <c r="AM23" s="6">
        <v>105249.4</v>
      </c>
      <c r="AN23" s="6">
        <v>0</v>
      </c>
      <c r="AO23" s="6">
        <v>35612.01</v>
      </c>
      <c r="AP23" s="6">
        <v>237579.82</v>
      </c>
      <c r="AQ23" s="6">
        <f t="shared" si="1"/>
        <v>2294993.5299999998</v>
      </c>
      <c r="AR23" s="6">
        <v>1259885.02</v>
      </c>
      <c r="AS23" s="10">
        <f t="shared" si="2"/>
        <v>23598.905192802056</v>
      </c>
      <c r="AT23" s="10">
        <f t="shared" si="3"/>
        <v>19707.478663239071</v>
      </c>
      <c r="AU23" s="10">
        <f t="shared" si="4"/>
        <v>1082.2560411311053</v>
      </c>
      <c r="AV23" s="11">
        <v>342</v>
      </c>
      <c r="AW23" s="12"/>
      <c r="AX23" s="10"/>
    </row>
    <row r="24" spans="1:50" x14ac:dyDescent="0.2">
      <c r="A24" s="14" t="s">
        <v>175</v>
      </c>
      <c r="B24" s="14" t="s">
        <v>360</v>
      </c>
      <c r="C24" s="6">
        <v>1</v>
      </c>
      <c r="D24" s="6">
        <v>11</v>
      </c>
      <c r="E24" s="6">
        <v>16</v>
      </c>
      <c r="F24" s="6">
        <v>96</v>
      </c>
      <c r="G24" s="6">
        <v>29</v>
      </c>
      <c r="H24" s="6">
        <v>69</v>
      </c>
      <c r="I24" s="6">
        <v>210</v>
      </c>
      <c r="J24" s="6">
        <v>221</v>
      </c>
      <c r="K24" s="10">
        <v>0.28999999999999998</v>
      </c>
      <c r="L24" s="10">
        <v>11.79</v>
      </c>
      <c r="M24" s="10">
        <v>98.23</v>
      </c>
      <c r="N24" s="10">
        <v>32.090000000000003</v>
      </c>
      <c r="O24" s="10">
        <v>67.040000000000006</v>
      </c>
      <c r="P24" s="10">
        <v>209.44</v>
      </c>
      <c r="Q24" s="6">
        <v>9808514</v>
      </c>
      <c r="R24" s="6">
        <v>46707</v>
      </c>
      <c r="S24" s="10">
        <v>69.680000000000007</v>
      </c>
      <c r="T24" s="10">
        <v>0</v>
      </c>
      <c r="U24" s="10">
        <v>0</v>
      </c>
      <c r="V24" s="10">
        <v>11.94</v>
      </c>
      <c r="W24" s="10">
        <v>2.99</v>
      </c>
      <c r="X24" s="10">
        <v>14.93</v>
      </c>
      <c r="Y24" s="10">
        <v>19.91</v>
      </c>
      <c r="Z24" s="10">
        <v>119.44999999999999</v>
      </c>
      <c r="AA24" s="6">
        <v>923047.92</v>
      </c>
      <c r="AB24" s="6">
        <v>966662.57</v>
      </c>
      <c r="AC24" s="6">
        <v>2185096.34</v>
      </c>
      <c r="AD24" s="6">
        <v>209664.1</v>
      </c>
      <c r="AE24" s="6">
        <v>79856.91</v>
      </c>
      <c r="AF24" s="6">
        <f t="shared" si="0"/>
        <v>4364327.84</v>
      </c>
      <c r="AG24" s="6">
        <v>2062051.69</v>
      </c>
      <c r="AH24" s="6">
        <v>0</v>
      </c>
      <c r="AI24" s="6">
        <v>480444.02</v>
      </c>
      <c r="AJ24" s="6">
        <v>180282.63</v>
      </c>
      <c r="AK24" s="6">
        <v>350231.52</v>
      </c>
      <c r="AL24" s="6">
        <v>301317.17</v>
      </c>
      <c r="AM24" s="6">
        <v>367907.32</v>
      </c>
      <c r="AN24" s="6">
        <v>0</v>
      </c>
      <c r="AO24" s="6">
        <v>142126.35</v>
      </c>
      <c r="AP24" s="6">
        <v>290076.19</v>
      </c>
      <c r="AQ24" s="6">
        <f t="shared" si="1"/>
        <v>4174436.8899999997</v>
      </c>
      <c r="AR24" s="6">
        <v>1431142.49</v>
      </c>
      <c r="AS24" s="10">
        <f t="shared" si="2"/>
        <v>19931.421361726509</v>
      </c>
      <c r="AT24" s="10">
        <f t="shared" si="3"/>
        <v>16111.187118029029</v>
      </c>
      <c r="AU24" s="10">
        <f t="shared" si="4"/>
        <v>1756.623949579832</v>
      </c>
      <c r="AV24" s="11">
        <v>396</v>
      </c>
      <c r="AW24" s="12"/>
      <c r="AX24" s="25"/>
    </row>
    <row r="25" spans="1:50" x14ac:dyDescent="0.2">
      <c r="A25" s="14" t="s">
        <v>176</v>
      </c>
      <c r="B25" s="14" t="s">
        <v>361</v>
      </c>
      <c r="C25" s="6">
        <v>1</v>
      </c>
      <c r="D25" s="6">
        <v>0</v>
      </c>
      <c r="E25" s="6">
        <v>9</v>
      </c>
      <c r="F25" s="6">
        <v>43</v>
      </c>
      <c r="G25" s="6">
        <v>15</v>
      </c>
      <c r="H25" s="6">
        <v>28</v>
      </c>
      <c r="I25" s="6">
        <v>95</v>
      </c>
      <c r="J25" s="6">
        <v>95</v>
      </c>
      <c r="K25" s="10">
        <v>2</v>
      </c>
      <c r="L25" s="10">
        <v>6</v>
      </c>
      <c r="M25" s="10">
        <v>44.07</v>
      </c>
      <c r="N25" s="10">
        <v>12.59</v>
      </c>
      <c r="O25" s="10">
        <v>23.68</v>
      </c>
      <c r="P25" s="10">
        <v>88.34</v>
      </c>
      <c r="Q25" s="6">
        <v>10395678</v>
      </c>
      <c r="R25" s="6">
        <v>109428</v>
      </c>
      <c r="S25" s="10">
        <v>70</v>
      </c>
      <c r="T25" s="10">
        <v>0</v>
      </c>
      <c r="U25" s="10">
        <v>0</v>
      </c>
      <c r="V25" s="10">
        <v>3.1</v>
      </c>
      <c r="W25" s="10">
        <v>3</v>
      </c>
      <c r="X25" s="10">
        <v>10.39</v>
      </c>
      <c r="Y25" s="10">
        <v>0</v>
      </c>
      <c r="Z25" s="10">
        <v>86.49</v>
      </c>
      <c r="AA25" s="6">
        <v>1328181.56</v>
      </c>
      <c r="AB25" s="6">
        <v>443841.27</v>
      </c>
      <c r="AC25" s="6">
        <v>601180.65</v>
      </c>
      <c r="AD25" s="6">
        <v>69440</v>
      </c>
      <c r="AE25" s="6">
        <v>-5588.99</v>
      </c>
      <c r="AF25" s="6">
        <f t="shared" si="0"/>
        <v>2437054.4899999998</v>
      </c>
      <c r="AG25" s="6">
        <v>1168846.76</v>
      </c>
      <c r="AH25" s="6">
        <v>0</v>
      </c>
      <c r="AI25" s="6">
        <v>232034.87</v>
      </c>
      <c r="AJ25" s="6">
        <v>0</v>
      </c>
      <c r="AK25" s="6">
        <v>463599.27</v>
      </c>
      <c r="AL25" s="6">
        <v>192578.72</v>
      </c>
      <c r="AM25" s="6">
        <v>131139.21</v>
      </c>
      <c r="AN25" s="6">
        <v>0</v>
      </c>
      <c r="AO25" s="6">
        <v>75122.92</v>
      </c>
      <c r="AP25" s="6">
        <v>74938.36</v>
      </c>
      <c r="AQ25" s="6">
        <f t="shared" si="1"/>
        <v>2338260.11</v>
      </c>
      <c r="AR25" s="6">
        <v>1349904.21</v>
      </c>
      <c r="AS25" s="10">
        <f t="shared" si="2"/>
        <v>26468.871519130629</v>
      </c>
      <c r="AT25" s="10">
        <f t="shared" si="3"/>
        <v>23285.709984152138</v>
      </c>
      <c r="AU25" s="10">
        <f t="shared" si="4"/>
        <v>1484.4827937514149</v>
      </c>
      <c r="AV25" s="11">
        <v>398.5</v>
      </c>
      <c r="AW25" s="12"/>
      <c r="AX25" s="10"/>
    </row>
    <row r="26" spans="1:50" x14ac:dyDescent="0.2">
      <c r="A26" s="14" t="s">
        <v>177</v>
      </c>
      <c r="B26" s="14" t="s">
        <v>362</v>
      </c>
      <c r="C26" s="6">
        <v>1</v>
      </c>
      <c r="D26" s="6">
        <v>337</v>
      </c>
      <c r="E26" s="6">
        <v>917</v>
      </c>
      <c r="F26" s="6">
        <v>6418</v>
      </c>
      <c r="G26" s="6">
        <v>2125</v>
      </c>
      <c r="H26" s="6">
        <v>4289</v>
      </c>
      <c r="I26" s="6">
        <v>13749</v>
      </c>
      <c r="J26" s="6">
        <v>14086</v>
      </c>
      <c r="K26" s="10">
        <v>196.96</v>
      </c>
      <c r="L26" s="10">
        <v>994.95</v>
      </c>
      <c r="M26" s="10">
        <v>6800.01</v>
      </c>
      <c r="N26" s="10">
        <v>2038.49</v>
      </c>
      <c r="O26" s="10">
        <v>4407.59</v>
      </c>
      <c r="P26" s="10">
        <v>14438</v>
      </c>
      <c r="Q26" s="6">
        <v>646692118</v>
      </c>
      <c r="R26" s="6">
        <v>47036</v>
      </c>
      <c r="S26" s="10">
        <v>70</v>
      </c>
      <c r="T26" s="10">
        <v>0</v>
      </c>
      <c r="U26" s="10">
        <v>0</v>
      </c>
      <c r="V26" s="10">
        <v>10.45</v>
      </c>
      <c r="W26" s="10">
        <v>0</v>
      </c>
      <c r="X26" s="10">
        <v>11</v>
      </c>
      <c r="Y26" s="10">
        <v>15.74</v>
      </c>
      <c r="Z26" s="10">
        <v>107.19</v>
      </c>
      <c r="AA26" s="6">
        <v>52895772.890000001</v>
      </c>
      <c r="AB26" s="6">
        <v>0</v>
      </c>
      <c r="AC26" s="6">
        <v>135021526.59999999</v>
      </c>
      <c r="AD26" s="6">
        <v>19274923.41</v>
      </c>
      <c r="AE26" s="6">
        <v>20662.79</v>
      </c>
      <c r="AF26" s="6">
        <f t="shared" si="0"/>
        <v>207212885.69</v>
      </c>
      <c r="AG26" s="6">
        <v>119928459.58</v>
      </c>
      <c r="AH26" s="6">
        <v>17323139.670000002</v>
      </c>
      <c r="AI26" s="6">
        <v>8266113.5499999998</v>
      </c>
      <c r="AJ26" s="6">
        <v>11295066.289999999</v>
      </c>
      <c r="AK26" s="6">
        <v>12526552.34</v>
      </c>
      <c r="AL26" s="6">
        <v>17133047.309999999</v>
      </c>
      <c r="AM26" s="6">
        <v>5891311.2599999998</v>
      </c>
      <c r="AN26" s="6">
        <v>497223.72</v>
      </c>
      <c r="AO26" s="6">
        <v>7215506.0999999996</v>
      </c>
      <c r="AP26" s="6">
        <v>6162268.21</v>
      </c>
      <c r="AQ26" s="6">
        <f t="shared" si="1"/>
        <v>206238688.03</v>
      </c>
      <c r="AR26" s="6">
        <v>16066918.16</v>
      </c>
      <c r="AS26" s="10">
        <f t="shared" si="2"/>
        <v>14284.436073555895</v>
      </c>
      <c r="AT26" s="10">
        <f t="shared" si="3"/>
        <v>12915.388470702313</v>
      </c>
      <c r="AU26" s="10">
        <f t="shared" si="4"/>
        <v>408.0420598420834</v>
      </c>
      <c r="AV26" s="11">
        <v>221</v>
      </c>
      <c r="AW26" s="12"/>
      <c r="AX26" s="25"/>
    </row>
    <row r="27" spans="1:50" x14ac:dyDescent="0.2">
      <c r="A27" s="14" t="s">
        <v>178</v>
      </c>
      <c r="B27" s="14" t="s">
        <v>363</v>
      </c>
      <c r="C27" s="6">
        <v>3</v>
      </c>
      <c r="D27" s="6">
        <v>0</v>
      </c>
      <c r="E27" s="6">
        <v>0</v>
      </c>
      <c r="F27" s="6">
        <v>13</v>
      </c>
      <c r="G27" s="6">
        <v>3</v>
      </c>
      <c r="H27" s="6">
        <v>0</v>
      </c>
      <c r="I27" s="6">
        <v>16</v>
      </c>
      <c r="J27" s="6">
        <v>16</v>
      </c>
      <c r="K27" s="10">
        <v>0</v>
      </c>
      <c r="L27" s="10">
        <v>2</v>
      </c>
      <c r="M27" s="10">
        <v>11.05</v>
      </c>
      <c r="N27" s="10">
        <v>4.72</v>
      </c>
      <c r="O27" s="10">
        <v>0</v>
      </c>
      <c r="P27" s="10">
        <v>17.77</v>
      </c>
      <c r="Q27" s="6">
        <v>798518</v>
      </c>
      <c r="R27" s="6">
        <v>49907</v>
      </c>
      <c r="S27" s="10">
        <v>70</v>
      </c>
      <c r="T27" s="10">
        <v>11.78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81.78</v>
      </c>
      <c r="AA27" s="6">
        <v>62846.080000000002</v>
      </c>
      <c r="AB27" s="6">
        <v>0</v>
      </c>
      <c r="AC27" s="6">
        <v>413047.58</v>
      </c>
      <c r="AD27" s="6">
        <v>22341</v>
      </c>
      <c r="AE27" s="6">
        <v>0</v>
      </c>
      <c r="AF27" s="6">
        <f t="shared" si="0"/>
        <v>498234.66000000003</v>
      </c>
      <c r="AG27" s="6">
        <v>208426.26</v>
      </c>
      <c r="AH27" s="6">
        <v>0</v>
      </c>
      <c r="AI27" s="6">
        <v>30290.37</v>
      </c>
      <c r="AJ27" s="6">
        <v>33559.15</v>
      </c>
      <c r="AK27" s="6">
        <v>41883.93</v>
      </c>
      <c r="AL27" s="6">
        <v>28086.59</v>
      </c>
      <c r="AM27" s="6">
        <v>0</v>
      </c>
      <c r="AN27" s="6">
        <v>0</v>
      </c>
      <c r="AO27" s="6">
        <v>0</v>
      </c>
      <c r="AP27" s="6">
        <v>30478.83</v>
      </c>
      <c r="AQ27" s="6">
        <f t="shared" si="1"/>
        <v>372725.13000000006</v>
      </c>
      <c r="AR27" s="6">
        <v>249761.21</v>
      </c>
      <c r="AS27" s="10">
        <f t="shared" si="2"/>
        <v>20974.965109735513</v>
      </c>
      <c r="AT27" s="10">
        <f t="shared" si="3"/>
        <v>19259.780528981431</v>
      </c>
      <c r="AU27" s="10">
        <f t="shared" si="4"/>
        <v>0</v>
      </c>
      <c r="AV27" s="11">
        <v>32</v>
      </c>
      <c r="AW27" s="12"/>
      <c r="AX27" s="10"/>
    </row>
    <row r="28" spans="1:50" x14ac:dyDescent="0.2">
      <c r="A28" s="14" t="s">
        <v>179</v>
      </c>
      <c r="B28" s="14" t="s">
        <v>364</v>
      </c>
      <c r="C28" s="6">
        <v>1</v>
      </c>
      <c r="D28" s="6">
        <v>3</v>
      </c>
      <c r="E28" s="6">
        <v>4</v>
      </c>
      <c r="F28" s="6">
        <v>23</v>
      </c>
      <c r="G28" s="6">
        <v>10</v>
      </c>
      <c r="H28" s="6">
        <v>22</v>
      </c>
      <c r="I28" s="6">
        <v>59</v>
      </c>
      <c r="J28" s="6">
        <v>62</v>
      </c>
      <c r="K28" s="10">
        <v>0</v>
      </c>
      <c r="L28" s="10">
        <v>6.29</v>
      </c>
      <c r="M28" s="10">
        <v>30.57</v>
      </c>
      <c r="N28" s="10">
        <v>6.02</v>
      </c>
      <c r="O28" s="10">
        <v>24.51</v>
      </c>
      <c r="P28" s="10">
        <v>67.39</v>
      </c>
      <c r="Q28" s="6">
        <v>5732714</v>
      </c>
      <c r="R28" s="6">
        <v>97165</v>
      </c>
      <c r="S28" s="10">
        <v>71.75</v>
      </c>
      <c r="T28" s="10">
        <v>0</v>
      </c>
      <c r="U28" s="10">
        <v>0</v>
      </c>
      <c r="V28" s="10">
        <v>11.97</v>
      </c>
      <c r="W28" s="10">
        <v>2.99</v>
      </c>
      <c r="X28" s="10">
        <v>9.98</v>
      </c>
      <c r="Y28" s="10">
        <v>0</v>
      </c>
      <c r="Z28" s="10">
        <v>96.69</v>
      </c>
      <c r="AA28" s="6">
        <v>678547.8</v>
      </c>
      <c r="AB28" s="6">
        <v>0</v>
      </c>
      <c r="AC28" s="6">
        <v>1201234.79</v>
      </c>
      <c r="AD28" s="6">
        <v>66865.06</v>
      </c>
      <c r="AE28" s="6">
        <v>37000</v>
      </c>
      <c r="AF28" s="6">
        <f t="shared" si="0"/>
        <v>1983647.6500000001</v>
      </c>
      <c r="AG28" s="6">
        <v>990108.58</v>
      </c>
      <c r="AH28" s="6">
        <v>0</v>
      </c>
      <c r="AI28" s="6">
        <v>165856.10999999999</v>
      </c>
      <c r="AJ28" s="6">
        <v>35129.379999999997</v>
      </c>
      <c r="AK28" s="6">
        <v>235303.93</v>
      </c>
      <c r="AL28" s="6">
        <v>144098.1</v>
      </c>
      <c r="AM28" s="6">
        <v>208152.23</v>
      </c>
      <c r="AN28" s="6">
        <v>0</v>
      </c>
      <c r="AO28" s="6">
        <v>0</v>
      </c>
      <c r="AP28" s="6">
        <v>102429.64</v>
      </c>
      <c r="AQ28" s="6">
        <f t="shared" si="1"/>
        <v>1881077.9699999997</v>
      </c>
      <c r="AR28" s="6">
        <v>171280.49</v>
      </c>
      <c r="AS28" s="10">
        <f t="shared" si="2"/>
        <v>27913.310135034866</v>
      </c>
      <c r="AT28" s="10">
        <f t="shared" si="3"/>
        <v>23304.586733936783</v>
      </c>
      <c r="AU28" s="10">
        <f t="shared" si="4"/>
        <v>3088.7702923282386</v>
      </c>
      <c r="AV28" s="11">
        <v>407.75</v>
      </c>
      <c r="AW28" s="12"/>
      <c r="AX28" s="10"/>
    </row>
    <row r="29" spans="1:50" x14ac:dyDescent="0.2">
      <c r="A29" s="14" t="s">
        <v>180</v>
      </c>
      <c r="B29" s="14" t="s">
        <v>365</v>
      </c>
      <c r="C29" s="6">
        <v>2</v>
      </c>
      <c r="D29" s="6">
        <v>0</v>
      </c>
      <c r="E29" s="6">
        <v>6</v>
      </c>
      <c r="F29" s="6">
        <v>33</v>
      </c>
      <c r="G29" s="6">
        <v>11</v>
      </c>
      <c r="H29" s="6">
        <v>0</v>
      </c>
      <c r="I29" s="6">
        <v>50</v>
      </c>
      <c r="J29" s="6">
        <v>50</v>
      </c>
      <c r="K29" s="10">
        <v>0</v>
      </c>
      <c r="L29" s="10">
        <v>3</v>
      </c>
      <c r="M29" s="10">
        <v>41.38</v>
      </c>
      <c r="N29" s="10">
        <v>5.7</v>
      </c>
      <c r="O29" s="10">
        <v>0</v>
      </c>
      <c r="P29" s="10">
        <v>50.080000000000005</v>
      </c>
      <c r="Q29" s="6">
        <v>4241906</v>
      </c>
      <c r="R29" s="6">
        <v>84838</v>
      </c>
      <c r="S29" s="10">
        <v>60.64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60.64</v>
      </c>
      <c r="AA29" s="6">
        <v>316370.81</v>
      </c>
      <c r="AB29" s="6">
        <v>0</v>
      </c>
      <c r="AC29" s="6">
        <v>780891.9</v>
      </c>
      <c r="AD29" s="6">
        <v>37858.44</v>
      </c>
      <c r="AE29" s="6">
        <v>0</v>
      </c>
      <c r="AF29" s="6">
        <f t="shared" si="0"/>
        <v>1135121.1499999999</v>
      </c>
      <c r="AG29" s="6">
        <v>374474.48</v>
      </c>
      <c r="AH29" s="6">
        <v>0</v>
      </c>
      <c r="AI29" s="6">
        <v>72161.33</v>
      </c>
      <c r="AJ29" s="6">
        <v>30100</v>
      </c>
      <c r="AK29" s="6">
        <v>54941.68</v>
      </c>
      <c r="AL29" s="6">
        <v>102429.82</v>
      </c>
      <c r="AM29" s="6">
        <v>143616.95999999999</v>
      </c>
      <c r="AN29" s="6">
        <v>0</v>
      </c>
      <c r="AO29" s="6">
        <v>0</v>
      </c>
      <c r="AP29" s="6">
        <v>174081.88</v>
      </c>
      <c r="AQ29" s="6">
        <f t="shared" si="1"/>
        <v>951806.15</v>
      </c>
      <c r="AR29" s="6">
        <v>431811.58</v>
      </c>
      <c r="AS29" s="10">
        <f t="shared" si="2"/>
        <v>19005.713857827475</v>
      </c>
      <c r="AT29" s="10">
        <f t="shared" si="3"/>
        <v>12661.887180511181</v>
      </c>
      <c r="AU29" s="10">
        <f t="shared" si="4"/>
        <v>2867.7507987220442</v>
      </c>
      <c r="AV29" s="11">
        <v>143.75</v>
      </c>
      <c r="AW29" s="12"/>
      <c r="AX29" s="25"/>
    </row>
    <row r="30" spans="1:50" x14ac:dyDescent="0.2">
      <c r="A30" s="14" t="s">
        <v>181</v>
      </c>
      <c r="B30" s="14" t="s">
        <v>366</v>
      </c>
      <c r="C30" s="6">
        <v>2</v>
      </c>
      <c r="D30" s="6">
        <v>1</v>
      </c>
      <c r="E30" s="6">
        <v>1</v>
      </c>
      <c r="F30" s="6">
        <v>16</v>
      </c>
      <c r="G30" s="6">
        <v>3</v>
      </c>
      <c r="H30" s="6">
        <v>0</v>
      </c>
      <c r="I30" s="6">
        <v>20</v>
      </c>
      <c r="J30" s="6">
        <v>21</v>
      </c>
      <c r="K30" s="10">
        <v>0</v>
      </c>
      <c r="L30" s="10">
        <v>3</v>
      </c>
      <c r="M30" s="10">
        <v>15</v>
      </c>
      <c r="N30" s="10">
        <v>1</v>
      </c>
      <c r="O30" s="10">
        <v>0</v>
      </c>
      <c r="P30" s="10">
        <v>19</v>
      </c>
      <c r="Q30" s="6">
        <v>6680552</v>
      </c>
      <c r="R30" s="6">
        <v>334028</v>
      </c>
      <c r="S30" s="10">
        <v>65.7</v>
      </c>
      <c r="T30" s="10">
        <v>11.07</v>
      </c>
      <c r="U30" s="10">
        <v>0</v>
      </c>
      <c r="V30" s="10">
        <v>4.9000000000000004</v>
      </c>
      <c r="W30" s="10">
        <v>0</v>
      </c>
      <c r="X30" s="10">
        <v>0</v>
      </c>
      <c r="Y30" s="10">
        <v>0</v>
      </c>
      <c r="Z30" s="10">
        <v>81.670000000000016</v>
      </c>
      <c r="AA30" s="6">
        <v>573991.98</v>
      </c>
      <c r="AB30" s="6">
        <v>0</v>
      </c>
      <c r="AC30" s="6">
        <v>92296.81</v>
      </c>
      <c r="AD30" s="6">
        <v>50244.83</v>
      </c>
      <c r="AE30" s="6">
        <v>0</v>
      </c>
      <c r="AF30" s="6">
        <f t="shared" si="0"/>
        <v>716533.62</v>
      </c>
      <c r="AG30" s="6">
        <v>287166.62</v>
      </c>
      <c r="AH30" s="6">
        <v>0</v>
      </c>
      <c r="AI30" s="6">
        <v>42512.01</v>
      </c>
      <c r="AJ30" s="6">
        <v>27391.89</v>
      </c>
      <c r="AK30" s="6">
        <v>47495.9</v>
      </c>
      <c r="AL30" s="6">
        <v>48437.36</v>
      </c>
      <c r="AM30" s="6">
        <v>60999</v>
      </c>
      <c r="AN30" s="6">
        <v>0</v>
      </c>
      <c r="AO30" s="6">
        <v>0</v>
      </c>
      <c r="AP30" s="6">
        <v>96323.48</v>
      </c>
      <c r="AQ30" s="6">
        <f t="shared" si="1"/>
        <v>610326.26</v>
      </c>
      <c r="AR30" s="6">
        <v>344626.36</v>
      </c>
      <c r="AS30" s="10">
        <f t="shared" si="2"/>
        <v>32122.434736842104</v>
      </c>
      <c r="AT30" s="10">
        <f t="shared" si="3"/>
        <v>23842.304210526316</v>
      </c>
      <c r="AU30" s="10">
        <f t="shared" si="4"/>
        <v>3210.4736842105262</v>
      </c>
      <c r="AV30" s="11">
        <v>181.5</v>
      </c>
      <c r="AW30" s="12"/>
      <c r="AX30" s="25"/>
    </row>
    <row r="31" spans="1:50" x14ac:dyDescent="0.2">
      <c r="A31" s="14" t="s">
        <v>182</v>
      </c>
      <c r="B31" s="14" t="s">
        <v>367</v>
      </c>
      <c r="C31" s="6">
        <v>2</v>
      </c>
      <c r="D31" s="6">
        <v>1</v>
      </c>
      <c r="E31" s="6">
        <v>12</v>
      </c>
      <c r="F31" s="6">
        <v>65</v>
      </c>
      <c r="G31" s="6">
        <v>0</v>
      </c>
      <c r="H31" s="6">
        <v>0</v>
      </c>
      <c r="I31" s="6">
        <v>77</v>
      </c>
      <c r="J31" s="6">
        <v>78</v>
      </c>
      <c r="K31" s="10">
        <v>0</v>
      </c>
      <c r="L31" s="10">
        <v>18.86</v>
      </c>
      <c r="M31" s="10">
        <v>58.11</v>
      </c>
      <c r="N31" s="10">
        <v>0</v>
      </c>
      <c r="O31" s="10">
        <v>0</v>
      </c>
      <c r="P31" s="10">
        <v>76.97</v>
      </c>
      <c r="Q31" s="6">
        <v>6928837</v>
      </c>
      <c r="R31" s="6">
        <v>89985</v>
      </c>
      <c r="S31" s="10">
        <v>60.19</v>
      </c>
      <c r="T31" s="10">
        <v>13.93</v>
      </c>
      <c r="U31" s="10">
        <v>0</v>
      </c>
      <c r="V31" s="10">
        <v>0</v>
      </c>
      <c r="W31" s="10">
        <v>1.95</v>
      </c>
      <c r="X31" s="10">
        <v>0</v>
      </c>
      <c r="Y31" s="10">
        <v>0</v>
      </c>
      <c r="Z31" s="10">
        <v>76.070000000000007</v>
      </c>
      <c r="AA31" s="6">
        <v>632443.77</v>
      </c>
      <c r="AB31" s="6">
        <v>0</v>
      </c>
      <c r="AC31" s="6">
        <v>910294.47</v>
      </c>
      <c r="AD31" s="6">
        <v>34681.769999999997</v>
      </c>
      <c r="AE31" s="6">
        <v>0</v>
      </c>
      <c r="AF31" s="6">
        <f t="shared" si="0"/>
        <v>1577420.01</v>
      </c>
      <c r="AG31" s="6">
        <v>570839.18000000005</v>
      </c>
      <c r="AH31" s="6">
        <v>0</v>
      </c>
      <c r="AI31" s="6">
        <v>87053.38</v>
      </c>
      <c r="AJ31" s="6">
        <v>110188.68</v>
      </c>
      <c r="AK31" s="6">
        <v>95502.65</v>
      </c>
      <c r="AL31" s="6">
        <v>92411.34</v>
      </c>
      <c r="AM31" s="6">
        <v>1562.5</v>
      </c>
      <c r="AN31" s="6">
        <v>0</v>
      </c>
      <c r="AO31" s="6">
        <v>0</v>
      </c>
      <c r="AP31" s="6">
        <v>430344.15</v>
      </c>
      <c r="AQ31" s="6">
        <f t="shared" si="1"/>
        <v>1387901.88</v>
      </c>
      <c r="AR31" s="6">
        <v>1228981.82</v>
      </c>
      <c r="AS31" s="10">
        <f t="shared" si="2"/>
        <v>18031.725087696504</v>
      </c>
      <c r="AT31" s="10">
        <f t="shared" si="3"/>
        <v>12420.361569442641</v>
      </c>
      <c r="AU31" s="10">
        <f t="shared" si="4"/>
        <v>20.300116928673511</v>
      </c>
      <c r="AV31" s="11">
        <v>23.92</v>
      </c>
      <c r="AW31" s="12"/>
      <c r="AX31" s="25"/>
    </row>
    <row r="32" spans="1:50" x14ac:dyDescent="0.2">
      <c r="A32" s="14" t="s">
        <v>183</v>
      </c>
      <c r="B32" s="14" t="s">
        <v>368</v>
      </c>
      <c r="C32" s="6">
        <v>3</v>
      </c>
      <c r="D32" s="6">
        <v>0</v>
      </c>
      <c r="E32" s="6">
        <v>2</v>
      </c>
      <c r="F32" s="6">
        <v>8</v>
      </c>
      <c r="G32" s="6">
        <v>2</v>
      </c>
      <c r="H32" s="6">
        <v>0</v>
      </c>
      <c r="I32" s="6">
        <v>12</v>
      </c>
      <c r="J32" s="6">
        <v>12</v>
      </c>
      <c r="K32" s="10">
        <v>0</v>
      </c>
      <c r="L32" s="10">
        <v>0.99</v>
      </c>
      <c r="M32" s="10">
        <v>11.57</v>
      </c>
      <c r="N32" s="10">
        <v>0.84</v>
      </c>
      <c r="O32" s="10">
        <v>0</v>
      </c>
      <c r="P32" s="10">
        <v>13.4</v>
      </c>
      <c r="Q32" s="6">
        <v>524834</v>
      </c>
      <c r="R32" s="6">
        <v>43736</v>
      </c>
      <c r="S32" s="10">
        <v>64.900000000000006</v>
      </c>
      <c r="T32" s="10">
        <v>19.73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84.63000000000001</v>
      </c>
      <c r="AA32" s="6">
        <v>58761.9</v>
      </c>
      <c r="AB32" s="6">
        <v>0</v>
      </c>
      <c r="AC32" s="6">
        <v>308260.39</v>
      </c>
      <c r="AD32" s="6">
        <v>20000</v>
      </c>
      <c r="AE32" s="6">
        <v>0</v>
      </c>
      <c r="AF32" s="6">
        <f t="shared" si="0"/>
        <v>387022.29000000004</v>
      </c>
      <c r="AG32" s="6">
        <v>179402.6</v>
      </c>
      <c r="AH32" s="6">
        <v>17135.89</v>
      </c>
      <c r="AI32" s="6">
        <v>20011.96</v>
      </c>
      <c r="AJ32" s="6">
        <v>20000</v>
      </c>
      <c r="AK32" s="6">
        <v>18309.990000000002</v>
      </c>
      <c r="AL32" s="6">
        <v>12303.13</v>
      </c>
      <c r="AM32" s="6">
        <v>0</v>
      </c>
      <c r="AN32" s="6">
        <v>0</v>
      </c>
      <c r="AO32" s="6">
        <v>0</v>
      </c>
      <c r="AP32" s="6">
        <v>23845.84</v>
      </c>
      <c r="AQ32" s="6">
        <f t="shared" si="1"/>
        <v>291009.40999999997</v>
      </c>
      <c r="AR32" s="6">
        <v>149591.47</v>
      </c>
      <c r="AS32" s="10">
        <f t="shared" si="2"/>
        <v>21717.120149253729</v>
      </c>
      <c r="AT32" s="10">
        <f t="shared" si="3"/>
        <v>19937.579850746264</v>
      </c>
      <c r="AU32" s="10">
        <f t="shared" si="4"/>
        <v>0</v>
      </c>
      <c r="AV32" s="11">
        <v>27.5</v>
      </c>
      <c r="AW32" s="12"/>
      <c r="AX32" s="25"/>
    </row>
    <row r="33" spans="1:50" x14ac:dyDescent="0.2">
      <c r="A33" s="14" t="s">
        <v>184</v>
      </c>
      <c r="B33" s="14" t="s">
        <v>369</v>
      </c>
      <c r="C33" s="6">
        <v>1</v>
      </c>
      <c r="D33" s="6">
        <v>162</v>
      </c>
      <c r="E33" s="6">
        <v>841</v>
      </c>
      <c r="F33" s="6">
        <v>5215</v>
      </c>
      <c r="G33" s="6">
        <v>1700</v>
      </c>
      <c r="H33" s="6">
        <v>3525</v>
      </c>
      <c r="I33" s="6">
        <v>11281</v>
      </c>
      <c r="J33" s="6">
        <v>11443</v>
      </c>
      <c r="K33" s="10">
        <v>174.32</v>
      </c>
      <c r="L33" s="10">
        <v>788.44</v>
      </c>
      <c r="M33" s="10">
        <v>5226.55</v>
      </c>
      <c r="N33" s="10">
        <v>1697.77</v>
      </c>
      <c r="O33" s="10">
        <v>3500.32</v>
      </c>
      <c r="P33" s="10">
        <v>11387.4</v>
      </c>
      <c r="Q33" s="6">
        <v>569602338</v>
      </c>
      <c r="R33" s="6">
        <v>50492</v>
      </c>
      <c r="S33" s="10">
        <v>126.78</v>
      </c>
      <c r="T33" s="10">
        <v>0</v>
      </c>
      <c r="U33" s="10">
        <v>0</v>
      </c>
      <c r="V33" s="10">
        <v>0</v>
      </c>
      <c r="W33" s="10">
        <v>0</v>
      </c>
      <c r="X33" s="10">
        <v>27.35</v>
      </c>
      <c r="Y33" s="10">
        <v>0</v>
      </c>
      <c r="Z33" s="10">
        <v>154.13</v>
      </c>
      <c r="AA33" s="6">
        <v>74932807.310000002</v>
      </c>
      <c r="AB33" s="6">
        <v>0</v>
      </c>
      <c r="AC33" s="6">
        <v>110842056.70999999</v>
      </c>
      <c r="AD33" s="6">
        <v>27200817.289999999</v>
      </c>
      <c r="AE33" s="6">
        <v>452450.27</v>
      </c>
      <c r="AF33" s="6">
        <f t="shared" si="0"/>
        <v>213428131.57999998</v>
      </c>
      <c r="AG33" s="6">
        <v>123859700.20999999</v>
      </c>
      <c r="AH33" s="6">
        <v>15061205.58</v>
      </c>
      <c r="AI33" s="6">
        <v>12921884.939999999</v>
      </c>
      <c r="AJ33" s="6">
        <v>12401590.25</v>
      </c>
      <c r="AK33" s="6">
        <v>14333772.15</v>
      </c>
      <c r="AL33" s="6">
        <v>19926662.460000001</v>
      </c>
      <c r="AM33" s="6">
        <v>7518310.0599999996</v>
      </c>
      <c r="AN33" s="6">
        <v>85095.3</v>
      </c>
      <c r="AO33" s="6">
        <v>296322.86</v>
      </c>
      <c r="AP33" s="6">
        <v>9041082.6699999999</v>
      </c>
      <c r="AQ33" s="6">
        <f t="shared" si="1"/>
        <v>215445626.48000002</v>
      </c>
      <c r="AR33" s="6">
        <v>39060554.859999999</v>
      </c>
      <c r="AS33" s="10">
        <f t="shared" si="2"/>
        <v>18919.650357412582</v>
      </c>
      <c r="AT33" s="10">
        <f t="shared" si="3"/>
        <v>17431.970036180341</v>
      </c>
      <c r="AU33" s="10">
        <f t="shared" si="4"/>
        <v>660.23061102622194</v>
      </c>
      <c r="AV33" s="11">
        <v>56.96</v>
      </c>
      <c r="AW33" s="12"/>
      <c r="AX33" s="25"/>
    </row>
    <row r="34" spans="1:50" x14ac:dyDescent="0.2">
      <c r="A34" s="14" t="s">
        <v>185</v>
      </c>
      <c r="B34" s="14" t="s">
        <v>370</v>
      </c>
      <c r="C34" s="6">
        <v>1</v>
      </c>
      <c r="D34" s="6">
        <v>14</v>
      </c>
      <c r="E34" s="6">
        <v>70</v>
      </c>
      <c r="F34" s="6">
        <v>391</v>
      </c>
      <c r="G34" s="6">
        <v>141</v>
      </c>
      <c r="H34" s="6">
        <v>258</v>
      </c>
      <c r="I34" s="6">
        <v>860</v>
      </c>
      <c r="J34" s="6">
        <v>874</v>
      </c>
      <c r="K34" s="10">
        <v>13.2</v>
      </c>
      <c r="L34" s="10">
        <v>49.48</v>
      </c>
      <c r="M34" s="10">
        <v>415.39</v>
      </c>
      <c r="N34" s="10">
        <v>145.6</v>
      </c>
      <c r="O34" s="10">
        <v>268.57</v>
      </c>
      <c r="P34" s="10">
        <v>892.24</v>
      </c>
      <c r="Q34" s="6">
        <v>38363547</v>
      </c>
      <c r="R34" s="6">
        <v>44609</v>
      </c>
      <c r="S34" s="10">
        <v>61.39</v>
      </c>
      <c r="T34" s="10">
        <v>0</v>
      </c>
      <c r="U34" s="10">
        <v>0</v>
      </c>
      <c r="V34" s="10">
        <v>12</v>
      </c>
      <c r="W34" s="10">
        <v>0</v>
      </c>
      <c r="X34" s="10">
        <v>10.08</v>
      </c>
      <c r="Y34" s="10">
        <v>64.88</v>
      </c>
      <c r="Z34" s="10">
        <v>148.35</v>
      </c>
      <c r="AA34" s="6">
        <v>2476556.65</v>
      </c>
      <c r="AB34" s="6">
        <v>0</v>
      </c>
      <c r="AC34" s="6">
        <v>8782271.3499999996</v>
      </c>
      <c r="AD34" s="6">
        <v>164871.53</v>
      </c>
      <c r="AE34" s="6">
        <v>57493.93</v>
      </c>
      <c r="AF34" s="6">
        <f t="shared" si="0"/>
        <v>11481193.459999999</v>
      </c>
      <c r="AG34" s="6">
        <v>5783953.3899999997</v>
      </c>
      <c r="AH34" s="6">
        <v>77511.58</v>
      </c>
      <c r="AI34" s="6">
        <v>446543.52</v>
      </c>
      <c r="AJ34" s="6">
        <v>521822.75</v>
      </c>
      <c r="AK34" s="6">
        <v>671415.98</v>
      </c>
      <c r="AL34" s="6">
        <v>1297041.48</v>
      </c>
      <c r="AM34" s="6">
        <v>456451.79</v>
      </c>
      <c r="AN34" s="6">
        <v>0</v>
      </c>
      <c r="AO34" s="6">
        <v>719265.19</v>
      </c>
      <c r="AP34" s="6">
        <v>1734549.45</v>
      </c>
      <c r="AQ34" s="6">
        <f t="shared" si="1"/>
        <v>11708555.129999999</v>
      </c>
      <c r="AR34" s="6">
        <v>3535452.54</v>
      </c>
      <c r="AS34" s="10">
        <f t="shared" si="2"/>
        <v>13122.652122747242</v>
      </c>
      <c r="AT34" s="10">
        <f t="shared" si="3"/>
        <v>9860.8991975253302</v>
      </c>
      <c r="AU34" s="10">
        <f t="shared" si="4"/>
        <v>511.57960862548191</v>
      </c>
      <c r="AV34" s="11">
        <v>398.54</v>
      </c>
      <c r="AW34" s="12"/>
      <c r="AX34" s="25"/>
    </row>
    <row r="35" spans="1:50" x14ac:dyDescent="0.2">
      <c r="A35" s="14" t="s">
        <v>186</v>
      </c>
      <c r="B35" s="14" t="s">
        <v>371</v>
      </c>
      <c r="C35" s="6">
        <v>1</v>
      </c>
      <c r="D35" s="6">
        <v>19</v>
      </c>
      <c r="E35" s="6">
        <v>11</v>
      </c>
      <c r="F35" s="6">
        <v>101</v>
      </c>
      <c r="G35" s="6">
        <v>43</v>
      </c>
      <c r="H35" s="6">
        <v>74</v>
      </c>
      <c r="I35" s="6">
        <v>229</v>
      </c>
      <c r="J35" s="6">
        <v>248</v>
      </c>
      <c r="K35" s="10">
        <v>0</v>
      </c>
      <c r="L35" s="10">
        <v>17.97</v>
      </c>
      <c r="M35" s="10">
        <v>107.93</v>
      </c>
      <c r="N35" s="10">
        <v>41.36</v>
      </c>
      <c r="O35" s="10">
        <v>66.77</v>
      </c>
      <c r="P35" s="10">
        <v>234.02999999999997</v>
      </c>
      <c r="Q35" s="6">
        <v>24081075</v>
      </c>
      <c r="R35" s="6">
        <v>105158</v>
      </c>
      <c r="S35" s="10">
        <v>70</v>
      </c>
      <c r="T35" s="10">
        <v>0</v>
      </c>
      <c r="U35" s="10">
        <v>0</v>
      </c>
      <c r="V35" s="10">
        <v>12</v>
      </c>
      <c r="W35" s="10">
        <v>3</v>
      </c>
      <c r="X35" s="10">
        <v>0</v>
      </c>
      <c r="Y35" s="10">
        <v>0</v>
      </c>
      <c r="Z35" s="10">
        <v>85</v>
      </c>
      <c r="AA35" s="6">
        <v>3502464.55</v>
      </c>
      <c r="AB35" s="6">
        <v>0</v>
      </c>
      <c r="AC35" s="6">
        <v>2296621.09</v>
      </c>
      <c r="AD35" s="6">
        <v>0</v>
      </c>
      <c r="AE35" s="6">
        <v>0</v>
      </c>
      <c r="AF35" s="6">
        <f t="shared" si="0"/>
        <v>5799085.6399999997</v>
      </c>
      <c r="AG35" s="6">
        <v>1449689.29</v>
      </c>
      <c r="AH35" s="6">
        <v>139702.57</v>
      </c>
      <c r="AI35" s="6">
        <v>236419.41</v>
      </c>
      <c r="AJ35" s="6">
        <v>329638.06</v>
      </c>
      <c r="AK35" s="6">
        <v>545514</v>
      </c>
      <c r="AL35" s="6">
        <v>442876.92</v>
      </c>
      <c r="AM35" s="6">
        <v>241175.16</v>
      </c>
      <c r="AN35" s="6">
        <v>212837.06</v>
      </c>
      <c r="AO35" s="6">
        <v>262046.7</v>
      </c>
      <c r="AP35" s="6">
        <v>1957912.77</v>
      </c>
      <c r="AQ35" s="6">
        <f t="shared" si="1"/>
        <v>5817811.9400000004</v>
      </c>
      <c r="AR35" s="6">
        <v>1497490.11</v>
      </c>
      <c r="AS35" s="10">
        <f t="shared" si="2"/>
        <v>24859.257103790118</v>
      </c>
      <c r="AT35" s="10">
        <f t="shared" si="3"/>
        <v>13433.492500961416</v>
      </c>
      <c r="AU35" s="10">
        <f t="shared" si="4"/>
        <v>1030.5309575695426</v>
      </c>
      <c r="AV35" s="11">
        <v>503.8</v>
      </c>
      <c r="AW35" s="12"/>
      <c r="AX35" s="10"/>
    </row>
    <row r="36" spans="1:50" x14ac:dyDescent="0.2">
      <c r="A36" s="14" t="s">
        <v>187</v>
      </c>
      <c r="B36" s="14" t="s">
        <v>372</v>
      </c>
      <c r="C36" s="6">
        <v>1</v>
      </c>
      <c r="D36" s="6">
        <v>180</v>
      </c>
      <c r="E36" s="6">
        <v>1003</v>
      </c>
      <c r="F36" s="6">
        <v>6341</v>
      </c>
      <c r="G36" s="6">
        <v>1917</v>
      </c>
      <c r="H36" s="6">
        <v>3734</v>
      </c>
      <c r="I36" s="6">
        <v>12995</v>
      </c>
      <c r="J36" s="6">
        <v>13175</v>
      </c>
      <c r="K36" s="10">
        <v>194.09</v>
      </c>
      <c r="L36" s="10">
        <v>1038.29</v>
      </c>
      <c r="M36" s="10">
        <v>6372.7</v>
      </c>
      <c r="N36" s="10">
        <v>1850</v>
      </c>
      <c r="O36" s="10">
        <v>3657.89</v>
      </c>
      <c r="P36" s="10">
        <v>13112.97</v>
      </c>
      <c r="Q36" s="6">
        <v>610621242</v>
      </c>
      <c r="R36" s="6">
        <v>46989</v>
      </c>
      <c r="S36" s="10">
        <v>68.73</v>
      </c>
      <c r="T36" s="10">
        <v>4.38</v>
      </c>
      <c r="U36" s="10">
        <v>0</v>
      </c>
      <c r="V36" s="10">
        <v>12</v>
      </c>
      <c r="W36" s="10">
        <v>3</v>
      </c>
      <c r="X36" s="10">
        <v>17.12</v>
      </c>
      <c r="Y36" s="10">
        <v>24.19</v>
      </c>
      <c r="Z36" s="10">
        <v>129.42000000000002</v>
      </c>
      <c r="AA36" s="6">
        <v>50244425.119999997</v>
      </c>
      <c r="AB36" s="6">
        <v>0</v>
      </c>
      <c r="AC36" s="6">
        <v>124025402.37</v>
      </c>
      <c r="AD36" s="6">
        <v>20372020.190000001</v>
      </c>
      <c r="AE36" s="6">
        <v>2521081.61</v>
      </c>
      <c r="AF36" s="6">
        <f t="shared" si="0"/>
        <v>197162929.29000002</v>
      </c>
      <c r="AG36" s="6">
        <v>105967210.45999999</v>
      </c>
      <c r="AH36" s="6">
        <v>18218670.93</v>
      </c>
      <c r="AI36" s="6">
        <v>15836457.710000001</v>
      </c>
      <c r="AJ36" s="6">
        <v>9460737.7100000009</v>
      </c>
      <c r="AK36" s="6">
        <v>8169962.0800000001</v>
      </c>
      <c r="AL36" s="6">
        <v>13340280.279999999</v>
      </c>
      <c r="AM36" s="6">
        <v>4773298.74</v>
      </c>
      <c r="AN36" s="6">
        <v>0</v>
      </c>
      <c r="AO36" s="6">
        <v>1490785.56</v>
      </c>
      <c r="AP36" s="6">
        <v>18269027.399999999</v>
      </c>
      <c r="AQ36" s="6">
        <f t="shared" si="1"/>
        <v>195526430.87000003</v>
      </c>
      <c r="AR36" s="6">
        <v>24433850.309999999</v>
      </c>
      <c r="AS36" s="10">
        <f t="shared" si="2"/>
        <v>14910.91879795348</v>
      </c>
      <c r="AT36" s="10">
        <f t="shared" si="3"/>
        <v>13040.014517687452</v>
      </c>
      <c r="AU36" s="10">
        <f t="shared" si="4"/>
        <v>364.01354841809297</v>
      </c>
      <c r="AV36" s="11">
        <v>126.75</v>
      </c>
      <c r="AW36" s="12"/>
      <c r="AX36" s="25"/>
    </row>
    <row r="37" spans="1:50" x14ac:dyDescent="0.2">
      <c r="A37" s="14" t="s">
        <v>188</v>
      </c>
      <c r="B37" s="14" t="s">
        <v>373</v>
      </c>
      <c r="C37" s="6">
        <v>2</v>
      </c>
      <c r="D37" s="6">
        <v>22</v>
      </c>
      <c r="E37" s="6">
        <v>33</v>
      </c>
      <c r="F37" s="6">
        <v>184</v>
      </c>
      <c r="G37" s="6">
        <v>0</v>
      </c>
      <c r="H37" s="6">
        <v>0</v>
      </c>
      <c r="I37" s="6">
        <v>217</v>
      </c>
      <c r="J37" s="6">
        <v>239</v>
      </c>
      <c r="K37" s="10">
        <v>0</v>
      </c>
      <c r="L37" s="10">
        <v>29.49</v>
      </c>
      <c r="M37" s="10">
        <v>167.58</v>
      </c>
      <c r="N37" s="10">
        <v>0</v>
      </c>
      <c r="O37" s="10">
        <v>0</v>
      </c>
      <c r="P37" s="10">
        <v>197.07000000000002</v>
      </c>
      <c r="Q37" s="6">
        <v>15671797</v>
      </c>
      <c r="R37" s="6">
        <v>72220</v>
      </c>
      <c r="S37" s="10">
        <v>58.42</v>
      </c>
      <c r="T37" s="10">
        <v>23.69</v>
      </c>
      <c r="U37" s="10">
        <v>0</v>
      </c>
      <c r="V37" s="10">
        <v>8.2200000000000006</v>
      </c>
      <c r="W37" s="10">
        <v>0</v>
      </c>
      <c r="X37" s="10">
        <v>7.03</v>
      </c>
      <c r="Y37" s="10">
        <v>34.74</v>
      </c>
      <c r="Z37" s="10">
        <v>132.1</v>
      </c>
      <c r="AA37" s="6">
        <v>1470936.72</v>
      </c>
      <c r="AB37" s="6">
        <v>0</v>
      </c>
      <c r="AC37" s="6">
        <v>1901892.01</v>
      </c>
      <c r="AD37" s="6">
        <v>675155.37</v>
      </c>
      <c r="AE37" s="6">
        <v>8820.01</v>
      </c>
      <c r="AF37" s="6">
        <f t="shared" si="0"/>
        <v>4056804.11</v>
      </c>
      <c r="AG37" s="6">
        <v>1763863.14</v>
      </c>
      <c r="AH37" s="6">
        <v>311453.81</v>
      </c>
      <c r="AI37" s="6">
        <v>725178.13</v>
      </c>
      <c r="AJ37" s="6">
        <v>0</v>
      </c>
      <c r="AK37" s="6">
        <v>731503.74</v>
      </c>
      <c r="AL37" s="6">
        <v>216769.56</v>
      </c>
      <c r="AM37" s="6">
        <v>47296.2</v>
      </c>
      <c r="AN37" s="6">
        <v>0</v>
      </c>
      <c r="AO37" s="6">
        <v>0</v>
      </c>
      <c r="AP37" s="6">
        <v>620686.17000000004</v>
      </c>
      <c r="AQ37" s="6">
        <f t="shared" si="1"/>
        <v>4416750.7500000009</v>
      </c>
      <c r="AR37" s="6">
        <v>90939.13</v>
      </c>
      <c r="AS37" s="10">
        <f t="shared" si="2"/>
        <v>22412.0908814127</v>
      </c>
      <c r="AT37" s="10">
        <f t="shared" si="3"/>
        <v>19022.521845029685</v>
      </c>
      <c r="AU37" s="10">
        <f t="shared" si="4"/>
        <v>239.99695539655957</v>
      </c>
      <c r="AV37" s="11">
        <v>69.75</v>
      </c>
      <c r="AW37" s="12"/>
      <c r="AX37" s="25"/>
    </row>
    <row r="38" spans="1:50" x14ac:dyDescent="0.2">
      <c r="A38" s="14" t="s">
        <v>189</v>
      </c>
      <c r="B38" s="14" t="s">
        <v>374</v>
      </c>
      <c r="C38" s="6">
        <v>1</v>
      </c>
      <c r="D38" s="6">
        <v>28</v>
      </c>
      <c r="E38" s="6">
        <v>62</v>
      </c>
      <c r="F38" s="6">
        <v>425</v>
      </c>
      <c r="G38" s="6">
        <v>192</v>
      </c>
      <c r="H38" s="6">
        <v>319</v>
      </c>
      <c r="I38" s="6">
        <v>998</v>
      </c>
      <c r="J38" s="6">
        <v>1026</v>
      </c>
      <c r="K38" s="10">
        <v>0</v>
      </c>
      <c r="L38" s="10">
        <v>71.58</v>
      </c>
      <c r="M38" s="10">
        <v>436.98</v>
      </c>
      <c r="N38" s="10">
        <v>189.55</v>
      </c>
      <c r="O38" s="10">
        <v>320.31</v>
      </c>
      <c r="P38" s="10">
        <v>1018.4200000000001</v>
      </c>
      <c r="Q38" s="6">
        <v>44520023</v>
      </c>
      <c r="R38" s="6">
        <v>44609</v>
      </c>
      <c r="S38" s="10">
        <v>70</v>
      </c>
      <c r="T38" s="10">
        <v>0</v>
      </c>
      <c r="U38" s="10">
        <v>0</v>
      </c>
      <c r="V38" s="10">
        <v>12</v>
      </c>
      <c r="W38" s="10">
        <v>3</v>
      </c>
      <c r="X38" s="10">
        <v>1.9</v>
      </c>
      <c r="Y38" s="10">
        <v>26.73</v>
      </c>
      <c r="Z38" s="10">
        <v>113.63000000000001</v>
      </c>
      <c r="AA38" s="6">
        <v>4275105.76</v>
      </c>
      <c r="AB38" s="6">
        <v>0</v>
      </c>
      <c r="AC38" s="6">
        <v>9731346.0500000007</v>
      </c>
      <c r="AD38" s="6">
        <v>555941.31000000006</v>
      </c>
      <c r="AE38" s="6">
        <v>0</v>
      </c>
      <c r="AF38" s="6">
        <f t="shared" si="0"/>
        <v>14562393.120000001</v>
      </c>
      <c r="AG38" s="6">
        <v>5728278.8300000001</v>
      </c>
      <c r="AH38" s="6">
        <v>973511.43</v>
      </c>
      <c r="AI38" s="6">
        <v>367930.54</v>
      </c>
      <c r="AJ38" s="6">
        <v>461594.26</v>
      </c>
      <c r="AK38" s="6">
        <v>1731043.81</v>
      </c>
      <c r="AL38" s="6">
        <v>1786748.32</v>
      </c>
      <c r="AM38" s="6">
        <v>772643.56</v>
      </c>
      <c r="AN38" s="6">
        <v>0</v>
      </c>
      <c r="AO38" s="6">
        <v>707405.97</v>
      </c>
      <c r="AP38" s="6">
        <v>1804854.09</v>
      </c>
      <c r="AQ38" s="6">
        <f t="shared" si="1"/>
        <v>14334010.810000001</v>
      </c>
      <c r="AR38" s="6">
        <v>1328958.01</v>
      </c>
      <c r="AS38" s="10">
        <f t="shared" si="2"/>
        <v>14074.75384419002</v>
      </c>
      <c r="AT38" s="10">
        <f t="shared" si="3"/>
        <v>10849.263751693799</v>
      </c>
      <c r="AU38" s="10">
        <f t="shared" si="4"/>
        <v>758.66887924431967</v>
      </c>
      <c r="AV38" s="11">
        <v>401</v>
      </c>
      <c r="AW38" s="12"/>
      <c r="AX38" s="25"/>
    </row>
    <row r="39" spans="1:50" x14ac:dyDescent="0.2">
      <c r="A39" s="14" t="s">
        <v>509</v>
      </c>
      <c r="B39" s="14" t="s">
        <v>510</v>
      </c>
      <c r="C39" s="6">
        <v>1</v>
      </c>
      <c r="D39" s="6">
        <v>13</v>
      </c>
      <c r="E39" s="6">
        <v>13</v>
      </c>
      <c r="F39" s="6">
        <v>71</v>
      </c>
      <c r="G39" s="6">
        <v>28</v>
      </c>
      <c r="H39" s="6">
        <v>37</v>
      </c>
      <c r="I39" s="6">
        <v>149</v>
      </c>
      <c r="J39" s="6">
        <v>162</v>
      </c>
      <c r="K39" s="10">
        <v>0</v>
      </c>
      <c r="L39" s="10">
        <v>8.3000000000000007</v>
      </c>
      <c r="M39" s="10">
        <v>80.040000000000006</v>
      </c>
      <c r="N39" s="10">
        <v>23</v>
      </c>
      <c r="O39" s="10">
        <v>39</v>
      </c>
      <c r="P39" s="10">
        <v>150.34</v>
      </c>
      <c r="Q39" s="6">
        <v>23225371</v>
      </c>
      <c r="R39" s="6">
        <v>155875</v>
      </c>
      <c r="S39" s="10">
        <v>70</v>
      </c>
      <c r="T39" s="10">
        <v>0</v>
      </c>
      <c r="U39" s="10">
        <v>0</v>
      </c>
      <c r="V39" s="10">
        <v>4</v>
      </c>
      <c r="W39" s="10">
        <v>3</v>
      </c>
      <c r="X39" s="10">
        <v>7</v>
      </c>
      <c r="Y39" s="10">
        <v>0</v>
      </c>
      <c r="Z39" s="10">
        <v>84</v>
      </c>
      <c r="AA39" s="6">
        <v>1850561.54</v>
      </c>
      <c r="AB39" s="6">
        <v>0</v>
      </c>
      <c r="AC39" s="6">
        <v>2125738.4</v>
      </c>
      <c r="AD39" s="6">
        <v>151393.49</v>
      </c>
      <c r="AE39" s="6">
        <v>49700</v>
      </c>
      <c r="AF39" s="6">
        <f t="shared" si="0"/>
        <v>4177393.4299999997</v>
      </c>
      <c r="AG39" s="6">
        <v>1507782.88</v>
      </c>
      <c r="AH39" s="6">
        <v>171954.71</v>
      </c>
      <c r="AI39" s="6">
        <v>195087.99</v>
      </c>
      <c r="AJ39" s="6">
        <v>177806.74</v>
      </c>
      <c r="AK39" s="6">
        <v>521116.86</v>
      </c>
      <c r="AL39" s="6">
        <v>416277.64</v>
      </c>
      <c r="AM39" s="6">
        <v>279163.09000000003</v>
      </c>
      <c r="AN39" s="6">
        <v>0</v>
      </c>
      <c r="AO39" s="6">
        <v>328515.46999999997</v>
      </c>
      <c r="AP39" s="6">
        <v>380901.71</v>
      </c>
      <c r="AQ39" s="6">
        <f t="shared" si="1"/>
        <v>3978607.09</v>
      </c>
      <c r="AR39" s="6">
        <v>1619801.11</v>
      </c>
      <c r="AS39" s="10">
        <f t="shared" si="2"/>
        <v>26464.06205933218</v>
      </c>
      <c r="AT39" s="10">
        <f t="shared" si="3"/>
        <v>19888.43168817347</v>
      </c>
      <c r="AU39" s="10">
        <f t="shared" si="4"/>
        <v>1856.8783424238395</v>
      </c>
      <c r="AV39" s="11">
        <v>490.32</v>
      </c>
      <c r="AW39" s="12"/>
      <c r="AX39" s="10"/>
    </row>
    <row r="40" spans="1:50" x14ac:dyDescent="0.2">
      <c r="A40" s="14" t="s">
        <v>190</v>
      </c>
      <c r="B40" s="14" t="s">
        <v>375</v>
      </c>
      <c r="C40" s="6">
        <v>1</v>
      </c>
      <c r="D40" s="6">
        <v>32</v>
      </c>
      <c r="E40" s="6">
        <v>48</v>
      </c>
      <c r="F40" s="6">
        <v>326</v>
      </c>
      <c r="G40" s="6">
        <v>113</v>
      </c>
      <c r="H40" s="6">
        <v>205</v>
      </c>
      <c r="I40" s="6">
        <v>692</v>
      </c>
      <c r="J40" s="6">
        <v>724</v>
      </c>
      <c r="K40" s="10">
        <v>0</v>
      </c>
      <c r="L40" s="10">
        <v>55.17</v>
      </c>
      <c r="M40" s="10">
        <v>326.60000000000002</v>
      </c>
      <c r="N40" s="10">
        <v>100.98</v>
      </c>
      <c r="O40" s="10">
        <v>203.51</v>
      </c>
      <c r="P40" s="10">
        <v>686.26</v>
      </c>
      <c r="Q40" s="6">
        <v>29361355</v>
      </c>
      <c r="R40" s="6">
        <v>42430</v>
      </c>
      <c r="S40" s="10">
        <v>70</v>
      </c>
      <c r="T40" s="10">
        <v>0</v>
      </c>
      <c r="U40" s="10">
        <v>0</v>
      </c>
      <c r="V40" s="10">
        <v>12</v>
      </c>
      <c r="W40" s="10">
        <v>3</v>
      </c>
      <c r="X40" s="10">
        <v>10</v>
      </c>
      <c r="Y40" s="10">
        <v>5.29</v>
      </c>
      <c r="Z40" s="10">
        <v>100.29</v>
      </c>
      <c r="AA40" s="6">
        <v>2547332.0499999998</v>
      </c>
      <c r="AB40" s="6">
        <v>0</v>
      </c>
      <c r="AC40" s="6">
        <v>6928395.1200000001</v>
      </c>
      <c r="AD40" s="6">
        <v>479130.09</v>
      </c>
      <c r="AE40" s="6">
        <v>0</v>
      </c>
      <c r="AF40" s="6">
        <f t="shared" si="0"/>
        <v>9954857.2599999998</v>
      </c>
      <c r="AG40" s="6">
        <v>4482561.87</v>
      </c>
      <c r="AH40" s="6">
        <v>469892.83</v>
      </c>
      <c r="AI40" s="6">
        <v>862281.73</v>
      </c>
      <c r="AJ40" s="6">
        <v>443989.92</v>
      </c>
      <c r="AK40" s="6">
        <v>587797.55000000005</v>
      </c>
      <c r="AL40" s="6">
        <v>706326.31</v>
      </c>
      <c r="AM40" s="6">
        <v>634702.94999999995</v>
      </c>
      <c r="AN40" s="6">
        <v>0</v>
      </c>
      <c r="AO40" s="6">
        <v>361736.83</v>
      </c>
      <c r="AP40" s="6">
        <v>1396213.91</v>
      </c>
      <c r="AQ40" s="6">
        <f t="shared" si="1"/>
        <v>9945503.8999999985</v>
      </c>
      <c r="AR40" s="6">
        <v>2030227.54</v>
      </c>
      <c r="AS40" s="10">
        <f t="shared" si="2"/>
        <v>14492.326377757699</v>
      </c>
      <c r="AT40" s="10">
        <f t="shared" si="3"/>
        <v>11005.81442893364</v>
      </c>
      <c r="AU40" s="10">
        <f t="shared" si="4"/>
        <v>924.87242444554533</v>
      </c>
      <c r="AV40" s="11">
        <v>420.5</v>
      </c>
      <c r="AW40" s="12"/>
      <c r="AX40" s="10"/>
    </row>
    <row r="41" spans="1:50" x14ac:dyDescent="0.2">
      <c r="A41" s="14" t="s">
        <v>191</v>
      </c>
      <c r="B41" s="14" t="s">
        <v>376</v>
      </c>
      <c r="C41" s="6">
        <v>1</v>
      </c>
      <c r="D41" s="6">
        <v>0</v>
      </c>
      <c r="E41" s="6">
        <v>6</v>
      </c>
      <c r="F41" s="6">
        <v>39</v>
      </c>
      <c r="G41" s="6">
        <v>18</v>
      </c>
      <c r="H41" s="6">
        <v>30</v>
      </c>
      <c r="I41" s="6">
        <v>93</v>
      </c>
      <c r="J41" s="6">
        <v>93</v>
      </c>
      <c r="K41" s="10">
        <v>1.04</v>
      </c>
      <c r="L41" s="10">
        <v>6.59</v>
      </c>
      <c r="M41" s="10">
        <v>40.18</v>
      </c>
      <c r="N41" s="10">
        <v>22.19</v>
      </c>
      <c r="O41" s="10">
        <v>21.37</v>
      </c>
      <c r="P41" s="10">
        <v>91.37</v>
      </c>
      <c r="Q41" s="6">
        <v>13682651</v>
      </c>
      <c r="R41" s="6">
        <v>147125</v>
      </c>
      <c r="S41" s="10">
        <v>70</v>
      </c>
      <c r="T41" s="10">
        <v>0</v>
      </c>
      <c r="U41" s="10">
        <v>0</v>
      </c>
      <c r="V41" s="10">
        <v>4</v>
      </c>
      <c r="W41" s="10">
        <v>3</v>
      </c>
      <c r="X41" s="10">
        <v>7</v>
      </c>
      <c r="Y41" s="10">
        <v>0</v>
      </c>
      <c r="Z41" s="10">
        <v>84</v>
      </c>
      <c r="AA41" s="6">
        <v>1034662.27</v>
      </c>
      <c r="AB41" s="6">
        <v>0</v>
      </c>
      <c r="AC41" s="6">
        <v>1271613.06</v>
      </c>
      <c r="AD41" s="6">
        <v>24550.720000000001</v>
      </c>
      <c r="AE41" s="6">
        <v>0</v>
      </c>
      <c r="AF41" s="6">
        <f t="shared" si="0"/>
        <v>2330826.0500000003</v>
      </c>
      <c r="AG41" s="6">
        <v>1353511.85</v>
      </c>
      <c r="AH41" s="6">
        <v>41501.019999999997</v>
      </c>
      <c r="AI41" s="6">
        <v>105855.1</v>
      </c>
      <c r="AJ41" s="6">
        <v>133330.04999999999</v>
      </c>
      <c r="AK41" s="6">
        <v>283704.36</v>
      </c>
      <c r="AL41" s="6">
        <v>256808.76</v>
      </c>
      <c r="AM41" s="6">
        <v>164281.23000000001</v>
      </c>
      <c r="AN41" s="6">
        <v>0</v>
      </c>
      <c r="AO41" s="6">
        <v>53018.5</v>
      </c>
      <c r="AP41" s="6">
        <v>80501.440000000002</v>
      </c>
      <c r="AQ41" s="6">
        <f t="shared" si="1"/>
        <v>2472512.3100000005</v>
      </c>
      <c r="AR41" s="6">
        <v>559812.57999999996</v>
      </c>
      <c r="AS41" s="10">
        <f t="shared" si="2"/>
        <v>27060.438984349352</v>
      </c>
      <c r="AT41" s="10">
        <f t="shared" si="3"/>
        <v>23801.150705920987</v>
      </c>
      <c r="AU41" s="10">
        <f t="shared" si="4"/>
        <v>1797.977782642005</v>
      </c>
      <c r="AV41" s="11">
        <v>492.97</v>
      </c>
      <c r="AW41" s="12"/>
      <c r="AX41" s="25"/>
    </row>
    <row r="42" spans="1:50" x14ac:dyDescent="0.2">
      <c r="A42" s="14" t="s">
        <v>192</v>
      </c>
      <c r="B42" s="14" t="s">
        <v>377</v>
      </c>
      <c r="C42" s="6">
        <v>1</v>
      </c>
      <c r="D42" s="6">
        <v>12</v>
      </c>
      <c r="E42" s="6">
        <v>36</v>
      </c>
      <c r="F42" s="6">
        <v>211</v>
      </c>
      <c r="G42" s="6">
        <v>61</v>
      </c>
      <c r="H42" s="6">
        <v>120</v>
      </c>
      <c r="I42" s="6">
        <v>428</v>
      </c>
      <c r="J42" s="6">
        <v>440</v>
      </c>
      <c r="K42" s="10">
        <v>1.65</v>
      </c>
      <c r="L42" s="10">
        <v>38.21</v>
      </c>
      <c r="M42" s="10">
        <v>191.41</v>
      </c>
      <c r="N42" s="10">
        <v>59.97</v>
      </c>
      <c r="O42" s="10">
        <v>132.02000000000001</v>
      </c>
      <c r="P42" s="10">
        <v>423.26</v>
      </c>
      <c r="Q42" s="6">
        <v>40941906</v>
      </c>
      <c r="R42" s="6">
        <v>95659</v>
      </c>
      <c r="S42" s="10">
        <v>70</v>
      </c>
      <c r="T42" s="10">
        <v>0</v>
      </c>
      <c r="U42" s="10">
        <v>0</v>
      </c>
      <c r="V42" s="10">
        <v>12</v>
      </c>
      <c r="W42" s="10">
        <v>3</v>
      </c>
      <c r="X42" s="10">
        <v>6</v>
      </c>
      <c r="Y42" s="10">
        <v>0</v>
      </c>
      <c r="Z42" s="10">
        <v>91</v>
      </c>
      <c r="AA42" s="6">
        <v>3428787.43</v>
      </c>
      <c r="AB42" s="6">
        <v>0</v>
      </c>
      <c r="AC42" s="6">
        <v>2547711.9700000002</v>
      </c>
      <c r="AD42" s="6">
        <v>315485.88</v>
      </c>
      <c r="AE42" s="6">
        <v>112565.5</v>
      </c>
      <c r="AF42" s="6">
        <f t="shared" si="0"/>
        <v>6404550.7800000003</v>
      </c>
      <c r="AG42" s="6">
        <v>3512640.2</v>
      </c>
      <c r="AH42" s="6">
        <v>252478.7</v>
      </c>
      <c r="AI42" s="6">
        <v>256646.02</v>
      </c>
      <c r="AJ42" s="6">
        <v>241334.29</v>
      </c>
      <c r="AK42" s="6">
        <v>408672.62</v>
      </c>
      <c r="AL42" s="6">
        <v>1513483.77</v>
      </c>
      <c r="AM42" s="6">
        <v>297061.75</v>
      </c>
      <c r="AN42" s="6">
        <v>0</v>
      </c>
      <c r="AO42" s="6">
        <v>335395.03999999998</v>
      </c>
      <c r="AP42" s="6">
        <v>50060.85</v>
      </c>
      <c r="AQ42" s="6">
        <f t="shared" si="1"/>
        <v>6867773.2399999993</v>
      </c>
      <c r="AR42" s="6">
        <v>1616698.11</v>
      </c>
      <c r="AS42" s="10">
        <f t="shared" si="2"/>
        <v>16225.897179038888</v>
      </c>
      <c r="AT42" s="10">
        <f t="shared" si="3"/>
        <v>14613.37145017247</v>
      </c>
      <c r="AU42" s="10">
        <f t="shared" si="4"/>
        <v>701.84224826347872</v>
      </c>
      <c r="AV42" s="11">
        <v>919.75</v>
      </c>
      <c r="AW42" s="12"/>
      <c r="AX42" s="10"/>
    </row>
    <row r="43" spans="1:50" x14ac:dyDescent="0.2">
      <c r="A43" s="14" t="s">
        <v>193</v>
      </c>
      <c r="B43" s="14" t="s">
        <v>378</v>
      </c>
      <c r="C43" s="6">
        <v>1</v>
      </c>
      <c r="D43" s="6">
        <v>9</v>
      </c>
      <c r="E43" s="6">
        <v>22</v>
      </c>
      <c r="F43" s="6">
        <v>133</v>
      </c>
      <c r="G43" s="6">
        <v>61</v>
      </c>
      <c r="H43" s="6">
        <v>80</v>
      </c>
      <c r="I43" s="6">
        <v>296</v>
      </c>
      <c r="J43" s="6">
        <v>305</v>
      </c>
      <c r="K43" s="10">
        <v>0</v>
      </c>
      <c r="L43" s="10">
        <v>22.99</v>
      </c>
      <c r="M43" s="10">
        <v>140.87</v>
      </c>
      <c r="N43" s="10">
        <v>59.2</v>
      </c>
      <c r="O43" s="10">
        <v>85.65</v>
      </c>
      <c r="P43" s="10">
        <v>308.71000000000004</v>
      </c>
      <c r="Q43" s="6">
        <v>22141630</v>
      </c>
      <c r="R43" s="6">
        <v>74803</v>
      </c>
      <c r="S43" s="10">
        <v>69.900000000000006</v>
      </c>
      <c r="T43" s="10">
        <v>0</v>
      </c>
      <c r="U43" s="10">
        <v>0</v>
      </c>
      <c r="V43" s="10">
        <v>5.98</v>
      </c>
      <c r="W43" s="10">
        <v>0</v>
      </c>
      <c r="X43" s="10">
        <v>2.99</v>
      </c>
      <c r="Y43" s="10">
        <v>12.91</v>
      </c>
      <c r="Z43" s="10">
        <v>91.78</v>
      </c>
      <c r="AA43" s="6">
        <v>1711525.01</v>
      </c>
      <c r="AB43" s="6">
        <v>0</v>
      </c>
      <c r="AC43" s="6">
        <v>2625761.2999999998</v>
      </c>
      <c r="AD43" s="6">
        <v>705531.66</v>
      </c>
      <c r="AE43" s="6">
        <v>117848.73</v>
      </c>
      <c r="AF43" s="6">
        <f t="shared" si="0"/>
        <v>5160666.7</v>
      </c>
      <c r="AG43" s="6">
        <v>1989414.83</v>
      </c>
      <c r="AH43" s="6">
        <v>131383.37</v>
      </c>
      <c r="AI43" s="6">
        <v>789172.31</v>
      </c>
      <c r="AJ43" s="6">
        <v>249260.61</v>
      </c>
      <c r="AK43" s="6">
        <v>436991</v>
      </c>
      <c r="AL43" s="6">
        <v>455001.34</v>
      </c>
      <c r="AM43" s="6">
        <v>263123.87</v>
      </c>
      <c r="AN43" s="6">
        <v>490553.88</v>
      </c>
      <c r="AO43" s="6">
        <v>215766.88</v>
      </c>
      <c r="AP43" s="6">
        <v>284345.26</v>
      </c>
      <c r="AQ43" s="6">
        <f t="shared" si="1"/>
        <v>5305013.3499999996</v>
      </c>
      <c r="AR43" s="6">
        <v>1896596.86</v>
      </c>
      <c r="AS43" s="10">
        <f t="shared" si="2"/>
        <v>17184.45579994169</v>
      </c>
      <c r="AT43" s="10">
        <f t="shared" si="3"/>
        <v>13123.071685400537</v>
      </c>
      <c r="AU43" s="10">
        <f t="shared" si="4"/>
        <v>852.33348450001608</v>
      </c>
      <c r="AV43" s="11">
        <v>504.49</v>
      </c>
      <c r="AW43" s="12"/>
      <c r="AX43" s="10"/>
    </row>
    <row r="44" spans="1:50" x14ac:dyDescent="0.2">
      <c r="A44" s="14" t="s">
        <v>194</v>
      </c>
      <c r="B44" s="14" t="s">
        <v>379</v>
      </c>
      <c r="C44" s="6">
        <v>1</v>
      </c>
      <c r="D44" s="6">
        <v>13</v>
      </c>
      <c r="E44" s="6">
        <v>25</v>
      </c>
      <c r="F44" s="6">
        <v>209</v>
      </c>
      <c r="G44" s="6">
        <v>73</v>
      </c>
      <c r="H44" s="6">
        <v>155</v>
      </c>
      <c r="I44" s="6">
        <v>462</v>
      </c>
      <c r="J44" s="6">
        <v>475</v>
      </c>
      <c r="K44" s="10">
        <v>4.32</v>
      </c>
      <c r="L44" s="10">
        <v>33.72</v>
      </c>
      <c r="M44" s="10">
        <v>200.72</v>
      </c>
      <c r="N44" s="10">
        <v>79.42</v>
      </c>
      <c r="O44" s="10">
        <v>159.82</v>
      </c>
      <c r="P44" s="10">
        <v>478</v>
      </c>
      <c r="Q44" s="6">
        <v>23179464</v>
      </c>
      <c r="R44" s="6">
        <v>50172</v>
      </c>
      <c r="S44" s="10">
        <v>70.22</v>
      </c>
      <c r="T44" s="10">
        <v>0</v>
      </c>
      <c r="U44" s="10">
        <v>0</v>
      </c>
      <c r="V44" s="10">
        <v>12.04</v>
      </c>
      <c r="W44" s="10">
        <v>3</v>
      </c>
      <c r="X44" s="10">
        <v>20.27</v>
      </c>
      <c r="Y44" s="10">
        <v>0</v>
      </c>
      <c r="Z44" s="10">
        <v>105.52999999999999</v>
      </c>
      <c r="AA44" s="6">
        <v>1992418.53</v>
      </c>
      <c r="AB44" s="6">
        <v>0</v>
      </c>
      <c r="AC44" s="6">
        <v>4834719.5199999996</v>
      </c>
      <c r="AD44" s="6">
        <v>299742.94</v>
      </c>
      <c r="AE44" s="6">
        <v>78331.45</v>
      </c>
      <c r="AF44" s="6">
        <f t="shared" si="0"/>
        <v>7205212.4400000004</v>
      </c>
      <c r="AG44" s="6">
        <v>2622171.59</v>
      </c>
      <c r="AH44" s="6">
        <v>293784.44</v>
      </c>
      <c r="AI44" s="6">
        <v>376364.28</v>
      </c>
      <c r="AJ44" s="6">
        <v>314246.57</v>
      </c>
      <c r="AK44" s="6">
        <v>540080.89</v>
      </c>
      <c r="AL44" s="6">
        <v>850723.46</v>
      </c>
      <c r="AM44" s="6">
        <v>412218</v>
      </c>
      <c r="AN44" s="6">
        <v>4709.7299999999996</v>
      </c>
      <c r="AO44" s="6">
        <v>32511.62</v>
      </c>
      <c r="AP44" s="6">
        <v>1879788.09</v>
      </c>
      <c r="AQ44" s="6">
        <f t="shared" si="1"/>
        <v>7326598.6699999999</v>
      </c>
      <c r="AR44" s="6">
        <v>1075410.71</v>
      </c>
      <c r="AS44" s="10">
        <f t="shared" si="2"/>
        <v>15327.612280334728</v>
      </c>
      <c r="AT44" s="10">
        <f t="shared" si="3"/>
        <v>10454.751527196651</v>
      </c>
      <c r="AU44" s="10">
        <f t="shared" si="4"/>
        <v>862.38075313807531</v>
      </c>
      <c r="AV44" s="11">
        <v>497.5</v>
      </c>
      <c r="AW44" s="12"/>
      <c r="AX44" s="25"/>
    </row>
    <row r="45" spans="1:50" x14ac:dyDescent="0.2">
      <c r="A45" s="14" t="s">
        <v>195</v>
      </c>
      <c r="B45" s="14" t="s">
        <v>380</v>
      </c>
      <c r="C45" s="6">
        <v>1</v>
      </c>
      <c r="D45" s="6">
        <v>4</v>
      </c>
      <c r="E45" s="6">
        <v>34</v>
      </c>
      <c r="F45" s="6">
        <v>183</v>
      </c>
      <c r="G45" s="6">
        <v>56</v>
      </c>
      <c r="H45" s="6">
        <v>105</v>
      </c>
      <c r="I45" s="6">
        <v>378</v>
      </c>
      <c r="J45" s="6">
        <v>382</v>
      </c>
      <c r="K45" s="10">
        <v>0</v>
      </c>
      <c r="L45" s="10">
        <v>26.74</v>
      </c>
      <c r="M45" s="10">
        <v>184.09</v>
      </c>
      <c r="N45" s="10">
        <v>48.52</v>
      </c>
      <c r="O45" s="10">
        <v>101.93</v>
      </c>
      <c r="P45" s="10">
        <v>361.28000000000003</v>
      </c>
      <c r="Q45" s="6">
        <v>32882015</v>
      </c>
      <c r="R45" s="6">
        <v>86989</v>
      </c>
      <c r="S45" s="10">
        <v>70</v>
      </c>
      <c r="T45" s="10">
        <v>0.94</v>
      </c>
      <c r="U45" s="10">
        <v>0</v>
      </c>
      <c r="V45" s="10">
        <v>11.99</v>
      </c>
      <c r="W45" s="10">
        <v>2.99</v>
      </c>
      <c r="X45" s="10">
        <v>10</v>
      </c>
      <c r="Y45" s="10">
        <v>21.76</v>
      </c>
      <c r="Z45" s="10">
        <v>117.67999999999999</v>
      </c>
      <c r="AA45" s="6">
        <v>3080952.45</v>
      </c>
      <c r="AB45" s="6">
        <v>1847051.79</v>
      </c>
      <c r="AC45" s="6">
        <v>1564459.82</v>
      </c>
      <c r="AD45" s="6">
        <v>633359.09</v>
      </c>
      <c r="AE45" s="6">
        <v>154913.49</v>
      </c>
      <c r="AF45" s="6">
        <f t="shared" si="0"/>
        <v>7280736.6400000006</v>
      </c>
      <c r="AG45" s="6">
        <v>3781514.83</v>
      </c>
      <c r="AH45" s="6">
        <v>355548.82</v>
      </c>
      <c r="AI45" s="6">
        <v>568414.69999999995</v>
      </c>
      <c r="AJ45" s="6">
        <v>376313.37</v>
      </c>
      <c r="AK45" s="6">
        <v>687592.37</v>
      </c>
      <c r="AL45" s="6">
        <v>624220.73</v>
      </c>
      <c r="AM45" s="6">
        <v>679303.73</v>
      </c>
      <c r="AN45" s="6">
        <v>0</v>
      </c>
      <c r="AO45" s="6">
        <v>187655.75</v>
      </c>
      <c r="AP45" s="6">
        <v>129386.96</v>
      </c>
      <c r="AQ45" s="6">
        <f t="shared" si="1"/>
        <v>7389951.2600000007</v>
      </c>
      <c r="AR45" s="6">
        <v>2195403.61</v>
      </c>
      <c r="AS45" s="10">
        <f t="shared" si="2"/>
        <v>20454.913806465898</v>
      </c>
      <c r="AT45" s="10">
        <f t="shared" si="3"/>
        <v>17697.090400797166</v>
      </c>
      <c r="AU45" s="10">
        <f t="shared" si="4"/>
        <v>1880.2694032329493</v>
      </c>
      <c r="AV45" s="11">
        <v>1031.5</v>
      </c>
      <c r="AW45" s="12"/>
      <c r="AX45" s="25"/>
    </row>
    <row r="46" spans="1:50" x14ac:dyDescent="0.2">
      <c r="A46" s="14" t="s">
        <v>196</v>
      </c>
      <c r="B46" s="14" t="s">
        <v>381</v>
      </c>
      <c r="C46" s="6">
        <v>1</v>
      </c>
      <c r="D46" s="6">
        <v>43</v>
      </c>
      <c r="E46" s="6">
        <v>37</v>
      </c>
      <c r="F46" s="6">
        <v>264</v>
      </c>
      <c r="G46" s="6">
        <v>100</v>
      </c>
      <c r="H46" s="6">
        <v>163</v>
      </c>
      <c r="I46" s="6">
        <v>564</v>
      </c>
      <c r="J46" s="6">
        <v>607</v>
      </c>
      <c r="K46" s="10">
        <v>10</v>
      </c>
      <c r="L46" s="10">
        <v>45.7</v>
      </c>
      <c r="M46" s="10">
        <v>270.20999999999998</v>
      </c>
      <c r="N46" s="10">
        <v>83.07</v>
      </c>
      <c r="O46" s="10">
        <v>159.15</v>
      </c>
      <c r="P46" s="10">
        <v>568.13</v>
      </c>
      <c r="Q46" s="6">
        <v>74252775</v>
      </c>
      <c r="R46" s="6">
        <v>131654</v>
      </c>
      <c r="S46" s="10">
        <v>59.6</v>
      </c>
      <c r="T46" s="10">
        <v>0</v>
      </c>
      <c r="U46" s="10">
        <v>0</v>
      </c>
      <c r="V46" s="10">
        <v>0</v>
      </c>
      <c r="W46" s="10">
        <v>0</v>
      </c>
      <c r="X46" s="10">
        <v>10</v>
      </c>
      <c r="Y46" s="10">
        <v>20</v>
      </c>
      <c r="Z46" s="10">
        <v>89.6</v>
      </c>
      <c r="AA46" s="6">
        <v>5379684.1600000001</v>
      </c>
      <c r="AB46" s="6">
        <v>3340295.15</v>
      </c>
      <c r="AC46" s="6">
        <v>2295038.9300000002</v>
      </c>
      <c r="AD46" s="6">
        <v>1762541.39</v>
      </c>
      <c r="AE46" s="6">
        <v>0</v>
      </c>
      <c r="AF46" s="6">
        <f t="shared" si="0"/>
        <v>12777559.630000001</v>
      </c>
      <c r="AG46" s="6">
        <v>5241933.4000000004</v>
      </c>
      <c r="AH46" s="6">
        <v>205645.59</v>
      </c>
      <c r="AI46" s="6">
        <v>1057042.46</v>
      </c>
      <c r="AJ46" s="6">
        <v>386070.1</v>
      </c>
      <c r="AK46" s="6">
        <v>903271.06</v>
      </c>
      <c r="AL46" s="6">
        <v>949049.87</v>
      </c>
      <c r="AM46" s="6">
        <v>689571.54</v>
      </c>
      <c r="AN46" s="6">
        <v>0</v>
      </c>
      <c r="AO46" s="6">
        <v>454625.75</v>
      </c>
      <c r="AP46" s="6">
        <v>1005009.39</v>
      </c>
      <c r="AQ46" s="6">
        <f t="shared" si="1"/>
        <v>10892219.16</v>
      </c>
      <c r="AR46" s="6">
        <v>6371683.6299999999</v>
      </c>
      <c r="AS46" s="10">
        <f t="shared" si="2"/>
        <v>19172.054212944222</v>
      </c>
      <c r="AT46" s="10">
        <f t="shared" si="3"/>
        <v>15389.105451217149</v>
      </c>
      <c r="AU46" s="10">
        <f t="shared" si="4"/>
        <v>1213.7566050023763</v>
      </c>
      <c r="AV46" s="11">
        <v>1049</v>
      </c>
      <c r="AW46" s="12"/>
      <c r="AX46" s="10"/>
    </row>
    <row r="47" spans="1:50" x14ac:dyDescent="0.2">
      <c r="A47" s="14" t="s">
        <v>197</v>
      </c>
      <c r="B47" s="14" t="s">
        <v>382</v>
      </c>
      <c r="C47" s="6">
        <v>2</v>
      </c>
      <c r="D47" s="6">
        <v>0</v>
      </c>
      <c r="E47" s="6">
        <v>6</v>
      </c>
      <c r="F47" s="6">
        <v>37</v>
      </c>
      <c r="G47" s="6">
        <v>12</v>
      </c>
      <c r="H47" s="6">
        <v>0</v>
      </c>
      <c r="I47" s="6">
        <v>55</v>
      </c>
      <c r="J47" s="6">
        <v>55</v>
      </c>
      <c r="K47" s="10">
        <v>0</v>
      </c>
      <c r="L47" s="10">
        <v>6</v>
      </c>
      <c r="M47" s="10">
        <v>37.409999999999997</v>
      </c>
      <c r="N47" s="10">
        <v>11.35</v>
      </c>
      <c r="O47" s="10">
        <v>0</v>
      </c>
      <c r="P47" s="10">
        <v>54.76</v>
      </c>
      <c r="Q47" s="6">
        <v>50873</v>
      </c>
      <c r="R47" s="6">
        <v>925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6">
        <v>167371.72</v>
      </c>
      <c r="AB47" s="6">
        <v>316033.21999999997</v>
      </c>
      <c r="AC47" s="6">
        <v>490855.54</v>
      </c>
      <c r="AD47" s="6">
        <v>0</v>
      </c>
      <c r="AE47" s="6">
        <v>0</v>
      </c>
      <c r="AF47" s="6">
        <f t="shared" si="0"/>
        <v>974260.48</v>
      </c>
      <c r="AG47" s="6">
        <v>622472.66</v>
      </c>
      <c r="AH47" s="6">
        <v>81628.990000000005</v>
      </c>
      <c r="AI47" s="6">
        <v>111304.57</v>
      </c>
      <c r="AJ47" s="6">
        <v>77729.899999999994</v>
      </c>
      <c r="AK47" s="6">
        <v>283313.34000000003</v>
      </c>
      <c r="AL47" s="6">
        <v>668707.48</v>
      </c>
      <c r="AM47" s="6">
        <v>203163.82</v>
      </c>
      <c r="AN47" s="6">
        <v>0</v>
      </c>
      <c r="AO47" s="6">
        <v>6865.19</v>
      </c>
      <c r="AP47" s="6">
        <v>141686.96</v>
      </c>
      <c r="AQ47" s="6">
        <f t="shared" si="1"/>
        <v>2196872.91</v>
      </c>
      <c r="AR47" s="6">
        <v>196055.5</v>
      </c>
      <c r="AS47" s="10">
        <f t="shared" si="2"/>
        <v>40118.205076698323</v>
      </c>
      <c r="AT47" s="10">
        <f t="shared" si="3"/>
        <v>33695.342220598977</v>
      </c>
      <c r="AU47" s="10">
        <f t="shared" si="4"/>
        <v>3710.0770635500367</v>
      </c>
      <c r="AV47" s="11">
        <v>102</v>
      </c>
      <c r="AW47" s="12"/>
      <c r="AX47" s="10"/>
    </row>
    <row r="48" spans="1:50" x14ac:dyDescent="0.2">
      <c r="A48" s="14" t="s">
        <v>198</v>
      </c>
      <c r="B48" s="14" t="s">
        <v>383</v>
      </c>
      <c r="C48" s="6">
        <v>1</v>
      </c>
      <c r="D48" s="6">
        <v>22</v>
      </c>
      <c r="E48" s="6">
        <v>29</v>
      </c>
      <c r="F48" s="6">
        <v>157</v>
      </c>
      <c r="G48" s="6">
        <v>45</v>
      </c>
      <c r="H48" s="6">
        <v>96</v>
      </c>
      <c r="I48" s="6">
        <v>327</v>
      </c>
      <c r="J48" s="6">
        <v>349</v>
      </c>
      <c r="K48" s="10">
        <v>0</v>
      </c>
      <c r="L48" s="10">
        <v>28.06</v>
      </c>
      <c r="M48" s="10">
        <v>148.21</v>
      </c>
      <c r="N48" s="10">
        <v>44.53</v>
      </c>
      <c r="O48" s="10">
        <v>82.98</v>
      </c>
      <c r="P48" s="10">
        <v>303.78000000000003</v>
      </c>
      <c r="Q48" s="6">
        <v>15239499</v>
      </c>
      <c r="R48" s="6">
        <v>46604</v>
      </c>
      <c r="S48" s="10">
        <v>70</v>
      </c>
      <c r="T48" s="10">
        <v>0</v>
      </c>
      <c r="U48" s="10">
        <v>0</v>
      </c>
      <c r="V48" s="10">
        <v>5.78</v>
      </c>
      <c r="W48" s="10">
        <v>0</v>
      </c>
      <c r="X48" s="10">
        <v>10</v>
      </c>
      <c r="Y48" s="10">
        <v>7.1</v>
      </c>
      <c r="Z48" s="10">
        <v>92.88</v>
      </c>
      <c r="AA48" s="6">
        <v>1355417.32</v>
      </c>
      <c r="AB48" s="6">
        <v>0</v>
      </c>
      <c r="AC48" s="6">
        <v>3077462.65</v>
      </c>
      <c r="AD48" s="6">
        <v>363045.04</v>
      </c>
      <c r="AE48" s="6">
        <v>0</v>
      </c>
      <c r="AF48" s="6">
        <f t="shared" si="0"/>
        <v>4795925.01</v>
      </c>
      <c r="AG48" s="6">
        <v>1950249.7</v>
      </c>
      <c r="AH48" s="6">
        <v>120362.86</v>
      </c>
      <c r="AI48" s="6">
        <v>356992.23</v>
      </c>
      <c r="AJ48" s="6">
        <v>268870.03999999998</v>
      </c>
      <c r="AK48" s="6">
        <v>665553.63</v>
      </c>
      <c r="AL48" s="6">
        <v>373640.71</v>
      </c>
      <c r="AM48" s="6">
        <v>207908.12</v>
      </c>
      <c r="AN48" s="6">
        <v>0</v>
      </c>
      <c r="AO48" s="6">
        <v>321441.61</v>
      </c>
      <c r="AP48" s="6">
        <v>683510.51</v>
      </c>
      <c r="AQ48" s="6">
        <f t="shared" si="1"/>
        <v>4948529.41</v>
      </c>
      <c r="AR48" s="6">
        <v>584812.18000000005</v>
      </c>
      <c r="AS48" s="10">
        <f t="shared" si="2"/>
        <v>16289.845974060174</v>
      </c>
      <c r="AT48" s="10">
        <f t="shared" si="3"/>
        <v>12297.284778458094</v>
      </c>
      <c r="AU48" s="10">
        <f t="shared" si="4"/>
        <v>684.40358153927173</v>
      </c>
      <c r="AV48" s="11">
        <v>352.79</v>
      </c>
      <c r="AW48" s="12"/>
      <c r="AX48" s="25"/>
    </row>
    <row r="49" spans="1:50" x14ac:dyDescent="0.2">
      <c r="A49" s="14" t="s">
        <v>199</v>
      </c>
      <c r="B49" s="14" t="s">
        <v>384</v>
      </c>
      <c r="C49" s="6">
        <v>1</v>
      </c>
      <c r="D49" s="6">
        <v>10</v>
      </c>
      <c r="E49" s="6">
        <v>8</v>
      </c>
      <c r="F49" s="6">
        <v>68</v>
      </c>
      <c r="G49" s="6">
        <v>19</v>
      </c>
      <c r="H49" s="6">
        <v>39</v>
      </c>
      <c r="I49" s="6">
        <v>134</v>
      </c>
      <c r="J49" s="6">
        <v>144</v>
      </c>
      <c r="K49" s="10">
        <v>0</v>
      </c>
      <c r="L49" s="10">
        <v>6.3</v>
      </c>
      <c r="M49" s="10">
        <v>70.08</v>
      </c>
      <c r="N49" s="10">
        <v>20.52</v>
      </c>
      <c r="O49" s="10">
        <v>37.36</v>
      </c>
      <c r="P49" s="10">
        <v>134.26</v>
      </c>
      <c r="Q49" s="6">
        <v>12055403</v>
      </c>
      <c r="R49" s="6">
        <v>89966</v>
      </c>
      <c r="S49" s="10">
        <v>70</v>
      </c>
      <c r="T49" s="10">
        <v>0</v>
      </c>
      <c r="U49" s="10">
        <v>0</v>
      </c>
      <c r="V49" s="10">
        <v>0</v>
      </c>
      <c r="W49" s="10">
        <v>0</v>
      </c>
      <c r="X49" s="10">
        <v>6.65</v>
      </c>
      <c r="Y49" s="10">
        <v>0</v>
      </c>
      <c r="Z49" s="10">
        <v>76.650000000000006</v>
      </c>
      <c r="AA49" s="6">
        <v>894981.46</v>
      </c>
      <c r="AB49" s="6">
        <v>0</v>
      </c>
      <c r="AC49" s="6">
        <v>1693713.91</v>
      </c>
      <c r="AD49" s="6">
        <v>223185.1</v>
      </c>
      <c r="AE49" s="6">
        <v>0</v>
      </c>
      <c r="AF49" s="6">
        <f t="shared" si="0"/>
        <v>2811880.47</v>
      </c>
      <c r="AG49" s="6">
        <v>1441751.44</v>
      </c>
      <c r="AH49" s="6">
        <v>31573.51</v>
      </c>
      <c r="AI49" s="6">
        <v>55533.79</v>
      </c>
      <c r="AJ49" s="6">
        <v>136530.74</v>
      </c>
      <c r="AK49" s="6">
        <v>292822.21999999997</v>
      </c>
      <c r="AL49" s="6">
        <v>352427.87</v>
      </c>
      <c r="AM49" s="6">
        <v>303183.82</v>
      </c>
      <c r="AN49" s="6">
        <v>0</v>
      </c>
      <c r="AO49" s="6">
        <v>83562.28</v>
      </c>
      <c r="AP49" s="6">
        <v>130478.11</v>
      </c>
      <c r="AQ49" s="6">
        <f t="shared" si="1"/>
        <v>2827863.7799999993</v>
      </c>
      <c r="AR49" s="6">
        <v>517035.96</v>
      </c>
      <c r="AS49" s="10">
        <f t="shared" si="2"/>
        <v>21062.593326381644</v>
      </c>
      <c r="AT49" s="10">
        <f t="shared" si="3"/>
        <v>17210.185982422165</v>
      </c>
      <c r="AU49" s="10">
        <f t="shared" si="4"/>
        <v>2258.1842693281696</v>
      </c>
      <c r="AV49" s="11">
        <v>506.27</v>
      </c>
      <c r="AW49" s="12"/>
      <c r="AX49" s="10"/>
    </row>
    <row r="50" spans="1:50" x14ac:dyDescent="0.2">
      <c r="A50" s="14" t="s">
        <v>200</v>
      </c>
      <c r="B50" s="14" t="s">
        <v>385</v>
      </c>
      <c r="C50" s="6">
        <v>1</v>
      </c>
      <c r="D50" s="6">
        <v>3</v>
      </c>
      <c r="E50" s="6">
        <v>7</v>
      </c>
      <c r="F50" s="6">
        <v>34</v>
      </c>
      <c r="G50" s="6">
        <v>23</v>
      </c>
      <c r="H50" s="6">
        <v>40</v>
      </c>
      <c r="I50" s="6">
        <v>104</v>
      </c>
      <c r="J50" s="6">
        <v>107</v>
      </c>
      <c r="K50" s="10">
        <v>0</v>
      </c>
      <c r="L50" s="10">
        <v>7</v>
      </c>
      <c r="M50" s="10">
        <v>35.119999999999997</v>
      </c>
      <c r="N50" s="10">
        <v>23</v>
      </c>
      <c r="O50" s="10">
        <v>40</v>
      </c>
      <c r="P50" s="10">
        <v>105.12</v>
      </c>
      <c r="Q50" s="6">
        <v>13582953</v>
      </c>
      <c r="R50" s="6">
        <v>130605</v>
      </c>
      <c r="S50" s="10">
        <v>69.02</v>
      </c>
      <c r="T50" s="10">
        <v>0</v>
      </c>
      <c r="U50" s="10">
        <v>0</v>
      </c>
      <c r="V50" s="10">
        <v>2.96</v>
      </c>
      <c r="W50" s="10">
        <v>0</v>
      </c>
      <c r="X50" s="10">
        <v>2.96</v>
      </c>
      <c r="Y50" s="10">
        <v>20.21</v>
      </c>
      <c r="Z50" s="10">
        <v>95.149999999999977</v>
      </c>
      <c r="AA50" s="6">
        <v>809273.28</v>
      </c>
      <c r="AB50" s="6">
        <v>0</v>
      </c>
      <c r="AC50" s="6">
        <v>1670838.57</v>
      </c>
      <c r="AD50" s="6">
        <v>324602.40999999997</v>
      </c>
      <c r="AE50" s="6">
        <v>0</v>
      </c>
      <c r="AF50" s="6">
        <f t="shared" si="0"/>
        <v>2804714.2600000002</v>
      </c>
      <c r="AG50" s="6">
        <v>1327975.5</v>
      </c>
      <c r="AH50" s="6">
        <v>11438.91</v>
      </c>
      <c r="AI50" s="6">
        <v>222820.3</v>
      </c>
      <c r="AJ50" s="6">
        <v>91550.18</v>
      </c>
      <c r="AK50" s="6">
        <v>189837.44</v>
      </c>
      <c r="AL50" s="6">
        <v>236911.48</v>
      </c>
      <c r="AM50" s="6">
        <v>198993.42</v>
      </c>
      <c r="AN50" s="6">
        <v>0</v>
      </c>
      <c r="AO50" s="6">
        <v>125440.77</v>
      </c>
      <c r="AP50" s="6">
        <v>264044.42</v>
      </c>
      <c r="AQ50" s="6">
        <f t="shared" si="1"/>
        <v>2669012.42</v>
      </c>
      <c r="AR50" s="6">
        <v>1209215.98</v>
      </c>
      <c r="AS50" s="10">
        <f t="shared" si="2"/>
        <v>25390.148592085236</v>
      </c>
      <c r="AT50" s="10">
        <f t="shared" si="3"/>
        <v>19791.988299086755</v>
      </c>
      <c r="AU50" s="10">
        <f t="shared" si="4"/>
        <v>1893.0119863013699</v>
      </c>
      <c r="AV50" s="11">
        <v>438.53</v>
      </c>
      <c r="AW50" s="12"/>
      <c r="AX50" s="10"/>
    </row>
    <row r="51" spans="1:50" x14ac:dyDescent="0.2">
      <c r="A51" s="14" t="s">
        <v>201</v>
      </c>
      <c r="B51" s="14" t="s">
        <v>386</v>
      </c>
      <c r="C51" s="6">
        <v>1</v>
      </c>
      <c r="D51" s="6">
        <v>22</v>
      </c>
      <c r="E51" s="6">
        <v>13</v>
      </c>
      <c r="F51" s="6">
        <v>101</v>
      </c>
      <c r="G51" s="6">
        <v>36</v>
      </c>
      <c r="H51" s="6">
        <v>73</v>
      </c>
      <c r="I51" s="6">
        <v>223</v>
      </c>
      <c r="J51" s="6">
        <v>245</v>
      </c>
      <c r="K51" s="10">
        <v>0</v>
      </c>
      <c r="L51" s="10">
        <v>15.38</v>
      </c>
      <c r="M51" s="10">
        <v>108.35</v>
      </c>
      <c r="N51" s="10">
        <v>35</v>
      </c>
      <c r="O51" s="10">
        <v>82.59</v>
      </c>
      <c r="P51" s="10">
        <v>241.32</v>
      </c>
      <c r="Q51" s="6">
        <v>15115699</v>
      </c>
      <c r="R51" s="6">
        <v>67783</v>
      </c>
      <c r="S51" s="10">
        <v>69.95</v>
      </c>
      <c r="T51" s="10">
        <v>0</v>
      </c>
      <c r="U51" s="10">
        <v>0</v>
      </c>
      <c r="V51" s="10">
        <v>5</v>
      </c>
      <c r="W51" s="10">
        <v>0</v>
      </c>
      <c r="X51" s="10">
        <v>0</v>
      </c>
      <c r="Y51" s="10">
        <v>0</v>
      </c>
      <c r="Z51" s="10">
        <v>74.95</v>
      </c>
      <c r="AA51" s="6">
        <v>1386568.86</v>
      </c>
      <c r="AB51" s="6">
        <v>0</v>
      </c>
      <c r="AC51" s="6">
        <v>2560295.73</v>
      </c>
      <c r="AD51" s="6">
        <v>190729.03</v>
      </c>
      <c r="AE51" s="6">
        <v>0</v>
      </c>
      <c r="AF51" s="6">
        <f t="shared" si="0"/>
        <v>4137593.6199999996</v>
      </c>
      <c r="AG51" s="6">
        <v>1700264.56</v>
      </c>
      <c r="AH51" s="6">
        <v>142038.66</v>
      </c>
      <c r="AI51" s="6">
        <v>433067.63</v>
      </c>
      <c r="AJ51" s="6">
        <v>327294.02</v>
      </c>
      <c r="AK51" s="6">
        <v>330925.59000000003</v>
      </c>
      <c r="AL51" s="6">
        <v>836211.51</v>
      </c>
      <c r="AM51" s="6">
        <v>226887.93</v>
      </c>
      <c r="AN51" s="6">
        <v>0</v>
      </c>
      <c r="AO51" s="6">
        <v>202941.2</v>
      </c>
      <c r="AP51" s="6">
        <v>153412.91</v>
      </c>
      <c r="AQ51" s="6">
        <f t="shared" si="1"/>
        <v>4353044.01</v>
      </c>
      <c r="AR51" s="6">
        <v>1199265.6599999999</v>
      </c>
      <c r="AS51" s="10">
        <f t="shared" si="2"/>
        <v>18038.471780208853</v>
      </c>
      <c r="AT51" s="10">
        <f t="shared" si="3"/>
        <v>15621.589466268853</v>
      </c>
      <c r="AU51" s="10">
        <f t="shared" si="4"/>
        <v>940.19530084535052</v>
      </c>
      <c r="AV51" s="11">
        <v>446.5</v>
      </c>
      <c r="AW51" s="12"/>
      <c r="AX51" s="10"/>
    </row>
    <row r="52" spans="1:50" x14ac:dyDescent="0.2">
      <c r="A52" s="14" t="s">
        <v>202</v>
      </c>
      <c r="B52" s="14" t="s">
        <v>387</v>
      </c>
      <c r="C52" s="6">
        <v>1</v>
      </c>
      <c r="D52" s="6">
        <v>40</v>
      </c>
      <c r="E52" s="6">
        <v>41</v>
      </c>
      <c r="F52" s="6">
        <v>266</v>
      </c>
      <c r="G52" s="6">
        <v>84</v>
      </c>
      <c r="H52" s="6">
        <v>170</v>
      </c>
      <c r="I52" s="6">
        <v>561</v>
      </c>
      <c r="J52" s="6">
        <v>601</v>
      </c>
      <c r="K52" s="10">
        <v>0</v>
      </c>
      <c r="L52" s="10">
        <v>43.5</v>
      </c>
      <c r="M52" s="10">
        <v>264.36</v>
      </c>
      <c r="N52" s="10">
        <v>81.599999999999994</v>
      </c>
      <c r="O52" s="10">
        <v>159.80000000000001</v>
      </c>
      <c r="P52" s="10">
        <v>549.26</v>
      </c>
      <c r="Q52" s="6">
        <v>32947208</v>
      </c>
      <c r="R52" s="6">
        <v>58729</v>
      </c>
      <c r="S52" s="10">
        <v>70</v>
      </c>
      <c r="T52" s="10">
        <v>0</v>
      </c>
      <c r="U52" s="10">
        <v>0</v>
      </c>
      <c r="V52" s="10">
        <v>0</v>
      </c>
      <c r="W52" s="10">
        <v>3</v>
      </c>
      <c r="X52" s="10">
        <v>5</v>
      </c>
      <c r="Y52" s="10">
        <v>34.06</v>
      </c>
      <c r="Z52" s="10">
        <v>112.06</v>
      </c>
      <c r="AA52" s="6">
        <v>2519531.91</v>
      </c>
      <c r="AB52" s="6">
        <v>0</v>
      </c>
      <c r="AC52" s="6">
        <v>5017401.9400000004</v>
      </c>
      <c r="AD52" s="6">
        <v>289458.86</v>
      </c>
      <c r="AE52" s="6">
        <v>51633.86</v>
      </c>
      <c r="AF52" s="6">
        <f t="shared" si="0"/>
        <v>7878026.5700000012</v>
      </c>
      <c r="AG52" s="6">
        <v>4003515.82</v>
      </c>
      <c r="AH52" s="6">
        <v>255102.65</v>
      </c>
      <c r="AI52" s="6">
        <v>354487.7</v>
      </c>
      <c r="AJ52" s="6">
        <v>324852.71999999997</v>
      </c>
      <c r="AK52" s="6">
        <v>431940.34</v>
      </c>
      <c r="AL52" s="6">
        <v>788409.95</v>
      </c>
      <c r="AM52" s="6">
        <v>570591.67000000004</v>
      </c>
      <c r="AN52" s="6">
        <v>0</v>
      </c>
      <c r="AO52" s="6">
        <v>341394.53</v>
      </c>
      <c r="AP52" s="6">
        <v>1005779.24</v>
      </c>
      <c r="AQ52" s="6">
        <f t="shared" si="1"/>
        <v>8076074.6200000001</v>
      </c>
      <c r="AR52" s="6">
        <v>2784470.69</v>
      </c>
      <c r="AS52" s="10">
        <f t="shared" si="2"/>
        <v>14703.555001274442</v>
      </c>
      <c r="AT52" s="10">
        <f t="shared" si="3"/>
        <v>11212.011033026252</v>
      </c>
      <c r="AU52" s="10">
        <f t="shared" si="4"/>
        <v>1038.8371081090922</v>
      </c>
      <c r="AV52" s="11">
        <v>777.76</v>
      </c>
      <c r="AW52" s="12"/>
      <c r="AX52" s="10"/>
    </row>
    <row r="53" spans="1:50" x14ac:dyDescent="0.2">
      <c r="A53" s="14" t="s">
        <v>203</v>
      </c>
      <c r="B53" s="14" t="s">
        <v>388</v>
      </c>
      <c r="C53" s="6">
        <v>1</v>
      </c>
      <c r="D53" s="6">
        <v>17</v>
      </c>
      <c r="E53" s="6">
        <v>18</v>
      </c>
      <c r="F53" s="6">
        <v>115</v>
      </c>
      <c r="G53" s="6">
        <v>39</v>
      </c>
      <c r="H53" s="6">
        <v>77</v>
      </c>
      <c r="I53" s="6">
        <v>249</v>
      </c>
      <c r="J53" s="6">
        <v>266</v>
      </c>
      <c r="K53" s="10">
        <v>7.68</v>
      </c>
      <c r="L53" s="10">
        <v>19.71</v>
      </c>
      <c r="M53" s="10">
        <v>104.86</v>
      </c>
      <c r="N53" s="10">
        <v>43.93</v>
      </c>
      <c r="O53" s="10">
        <v>94.22</v>
      </c>
      <c r="P53" s="10">
        <v>270.39999999999998</v>
      </c>
      <c r="Q53" s="6">
        <v>12280751</v>
      </c>
      <c r="R53" s="6">
        <v>49320</v>
      </c>
      <c r="S53" s="10">
        <v>70.28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70.28</v>
      </c>
      <c r="AA53" s="6">
        <v>2040886.88</v>
      </c>
      <c r="AB53" s="6">
        <v>399740.21</v>
      </c>
      <c r="AC53" s="6">
        <v>2743056.03</v>
      </c>
      <c r="AD53" s="6">
        <v>1277216.0900000001</v>
      </c>
      <c r="AE53" s="6">
        <v>0</v>
      </c>
      <c r="AF53" s="6">
        <f t="shared" si="0"/>
        <v>6460899.209999999</v>
      </c>
      <c r="AG53" s="6">
        <v>2608158.67</v>
      </c>
      <c r="AH53" s="6">
        <v>231193.05</v>
      </c>
      <c r="AI53" s="6">
        <v>288750.77</v>
      </c>
      <c r="AJ53" s="6">
        <v>392846.5</v>
      </c>
      <c r="AK53" s="6">
        <v>385750.34</v>
      </c>
      <c r="AL53" s="6">
        <v>524913.18000000005</v>
      </c>
      <c r="AM53" s="6">
        <v>282982.77</v>
      </c>
      <c r="AN53" s="6">
        <v>88648.81</v>
      </c>
      <c r="AO53" s="6">
        <v>194131.22</v>
      </c>
      <c r="AP53" s="6">
        <v>709171.92</v>
      </c>
      <c r="AQ53" s="6">
        <f t="shared" si="1"/>
        <v>5706547.2299999986</v>
      </c>
      <c r="AR53" s="6">
        <v>2483696.38</v>
      </c>
      <c r="AS53" s="10">
        <f t="shared" si="2"/>
        <v>21104.094785502955</v>
      </c>
      <c r="AT53" s="10">
        <f t="shared" si="3"/>
        <v>16389.099519230771</v>
      </c>
      <c r="AU53" s="10">
        <f t="shared" si="4"/>
        <v>1046.5339127218936</v>
      </c>
      <c r="AV53" s="11">
        <v>765</v>
      </c>
      <c r="AW53" s="12"/>
      <c r="AX53" s="10"/>
    </row>
    <row r="54" spans="1:50" x14ac:dyDescent="0.2">
      <c r="A54" s="14" t="s">
        <v>204</v>
      </c>
      <c r="B54" s="14" t="s">
        <v>389</v>
      </c>
      <c r="C54" s="6">
        <v>2</v>
      </c>
      <c r="D54" s="6">
        <v>6</v>
      </c>
      <c r="E54" s="6">
        <v>6</v>
      </c>
      <c r="F54" s="6">
        <v>19</v>
      </c>
      <c r="G54" s="6">
        <v>5</v>
      </c>
      <c r="H54" s="6">
        <v>0</v>
      </c>
      <c r="I54" s="6">
        <v>30</v>
      </c>
      <c r="J54" s="6">
        <v>36</v>
      </c>
      <c r="K54" s="10">
        <v>0</v>
      </c>
      <c r="L54" s="10">
        <v>5</v>
      </c>
      <c r="M54" s="10">
        <v>13</v>
      </c>
      <c r="N54" s="10">
        <v>7</v>
      </c>
      <c r="O54" s="10">
        <v>0</v>
      </c>
      <c r="P54" s="10">
        <v>25</v>
      </c>
      <c r="Q54" s="6">
        <v>3388462</v>
      </c>
      <c r="R54" s="6">
        <v>112949</v>
      </c>
      <c r="S54" s="10">
        <v>60.14</v>
      </c>
      <c r="T54" s="10">
        <v>64.38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124.52</v>
      </c>
      <c r="AA54" s="6">
        <v>450988.95</v>
      </c>
      <c r="AB54" s="6">
        <v>46725.49</v>
      </c>
      <c r="AC54" s="6">
        <v>250302.92</v>
      </c>
      <c r="AD54" s="6">
        <v>462962.66</v>
      </c>
      <c r="AE54" s="6">
        <v>0</v>
      </c>
      <c r="AF54" s="6">
        <f t="shared" si="0"/>
        <v>1210980.02</v>
      </c>
      <c r="AG54" s="6">
        <v>370169.55</v>
      </c>
      <c r="AH54" s="6">
        <v>13995.56</v>
      </c>
      <c r="AI54" s="6">
        <v>69756.53</v>
      </c>
      <c r="AJ54" s="6">
        <v>112637.48</v>
      </c>
      <c r="AK54" s="6">
        <v>64217.97</v>
      </c>
      <c r="AL54" s="6">
        <v>69196.490000000005</v>
      </c>
      <c r="AM54" s="6">
        <v>189673.8</v>
      </c>
      <c r="AN54" s="6">
        <v>0</v>
      </c>
      <c r="AO54" s="6">
        <v>610.29999999999995</v>
      </c>
      <c r="AP54" s="6">
        <v>328488.83</v>
      </c>
      <c r="AQ54" s="6">
        <f t="shared" si="1"/>
        <v>1218746.51</v>
      </c>
      <c r="AR54" s="6">
        <v>1001176.04</v>
      </c>
      <c r="AS54" s="10">
        <f t="shared" si="2"/>
        <v>48749.860399999998</v>
      </c>
      <c r="AT54" s="10">
        <f t="shared" si="3"/>
        <v>27998.943199999998</v>
      </c>
      <c r="AU54" s="10">
        <f t="shared" si="4"/>
        <v>7586.9519999999993</v>
      </c>
      <c r="AV54" s="11">
        <v>243</v>
      </c>
      <c r="AW54" s="12"/>
      <c r="AX54" s="10"/>
    </row>
    <row r="55" spans="1:50" x14ac:dyDescent="0.2">
      <c r="A55" s="14" t="s">
        <v>205</v>
      </c>
      <c r="B55" s="14" t="s">
        <v>390</v>
      </c>
      <c r="C55" s="6">
        <v>1</v>
      </c>
      <c r="D55" s="6">
        <v>132</v>
      </c>
      <c r="E55" s="6">
        <v>589</v>
      </c>
      <c r="F55" s="6">
        <v>3561</v>
      </c>
      <c r="G55" s="6">
        <v>1151</v>
      </c>
      <c r="H55" s="6">
        <v>2378</v>
      </c>
      <c r="I55" s="6">
        <v>7679</v>
      </c>
      <c r="J55" s="6">
        <v>7811</v>
      </c>
      <c r="K55" s="10">
        <v>116.23</v>
      </c>
      <c r="L55" s="10">
        <v>558.51</v>
      </c>
      <c r="M55" s="10">
        <v>3499.17</v>
      </c>
      <c r="N55" s="10">
        <v>1132.8</v>
      </c>
      <c r="O55" s="10">
        <v>2256.44</v>
      </c>
      <c r="P55" s="10">
        <v>7563.15</v>
      </c>
      <c r="Q55" s="6">
        <v>300905357</v>
      </c>
      <c r="R55" s="6">
        <v>39185</v>
      </c>
      <c r="S55" s="10">
        <v>69.91</v>
      </c>
      <c r="T55" s="10">
        <v>3.99</v>
      </c>
      <c r="U55" s="10">
        <v>0</v>
      </c>
      <c r="V55" s="10">
        <v>11.98</v>
      </c>
      <c r="W55" s="10">
        <v>3</v>
      </c>
      <c r="X55" s="10">
        <v>20.97</v>
      </c>
      <c r="Y55" s="10">
        <v>20.65</v>
      </c>
      <c r="Z55" s="10">
        <v>130.5</v>
      </c>
      <c r="AA55" s="6">
        <v>31761786</v>
      </c>
      <c r="AB55" s="6">
        <v>0</v>
      </c>
      <c r="AC55" s="6">
        <v>73877270.290000007</v>
      </c>
      <c r="AD55" s="6">
        <v>21423236.379999999</v>
      </c>
      <c r="AE55" s="6">
        <v>2106036.08</v>
      </c>
      <c r="AF55" s="6">
        <f t="shared" si="0"/>
        <v>129168328.75</v>
      </c>
      <c r="AG55" s="6">
        <v>75915637.599999994</v>
      </c>
      <c r="AH55" s="6">
        <v>10961119.5</v>
      </c>
      <c r="AI55" s="6">
        <v>7922150.3899999997</v>
      </c>
      <c r="AJ55" s="6">
        <v>6391079.2800000003</v>
      </c>
      <c r="AK55" s="6">
        <v>7903334.8300000001</v>
      </c>
      <c r="AL55" s="6">
        <v>9994121.4000000004</v>
      </c>
      <c r="AM55" s="6">
        <v>2002873.38</v>
      </c>
      <c r="AN55" s="6">
        <v>2291301.92</v>
      </c>
      <c r="AO55" s="6">
        <v>1025679.85</v>
      </c>
      <c r="AP55" s="6">
        <v>4216386.4400000004</v>
      </c>
      <c r="AQ55" s="6">
        <f t="shared" si="1"/>
        <v>128623684.58999999</v>
      </c>
      <c r="AR55" s="6">
        <v>10874202.539999999</v>
      </c>
      <c r="AS55" s="10">
        <f t="shared" si="2"/>
        <v>17006.628797524842</v>
      </c>
      <c r="AT55" s="10">
        <f t="shared" si="3"/>
        <v>15745.746547404191</v>
      </c>
      <c r="AU55" s="10">
        <f t="shared" si="4"/>
        <v>264.81999960333985</v>
      </c>
      <c r="AV55" s="11">
        <v>77.41</v>
      </c>
      <c r="AW55" s="12"/>
      <c r="AX55" s="25"/>
    </row>
    <row r="56" spans="1:50" x14ac:dyDescent="0.2">
      <c r="A56" s="14" t="s">
        <v>206</v>
      </c>
      <c r="B56" s="14" t="s">
        <v>391</v>
      </c>
      <c r="C56" s="6">
        <v>1</v>
      </c>
      <c r="D56" s="6">
        <v>18</v>
      </c>
      <c r="E56" s="6">
        <v>25</v>
      </c>
      <c r="F56" s="6">
        <v>169</v>
      </c>
      <c r="G56" s="6">
        <v>56</v>
      </c>
      <c r="H56" s="6">
        <v>148</v>
      </c>
      <c r="I56" s="6">
        <v>398</v>
      </c>
      <c r="J56" s="6">
        <v>416</v>
      </c>
      <c r="K56" s="10">
        <v>0</v>
      </c>
      <c r="L56" s="10">
        <v>28.23</v>
      </c>
      <c r="M56" s="10">
        <v>171.37</v>
      </c>
      <c r="N56" s="10">
        <v>56.01</v>
      </c>
      <c r="O56" s="10">
        <v>128.79</v>
      </c>
      <c r="P56" s="10">
        <v>384.4</v>
      </c>
      <c r="Q56" s="6">
        <v>18586080</v>
      </c>
      <c r="R56" s="6">
        <v>46699</v>
      </c>
      <c r="S56" s="10">
        <v>69.97</v>
      </c>
      <c r="T56" s="10">
        <v>0</v>
      </c>
      <c r="U56" s="10">
        <v>0</v>
      </c>
      <c r="V56" s="10">
        <v>11.99</v>
      </c>
      <c r="W56" s="10">
        <v>3</v>
      </c>
      <c r="X56" s="10">
        <v>11.5</v>
      </c>
      <c r="Y56" s="10">
        <v>10</v>
      </c>
      <c r="Z56" s="10">
        <v>106.46</v>
      </c>
      <c r="AA56" s="6">
        <v>1879370.56</v>
      </c>
      <c r="AB56" s="6">
        <v>0</v>
      </c>
      <c r="AC56" s="6">
        <v>3717414.28</v>
      </c>
      <c r="AD56" s="6">
        <v>606755.09</v>
      </c>
      <c r="AE56" s="6">
        <v>94000</v>
      </c>
      <c r="AF56" s="6">
        <f t="shared" si="0"/>
        <v>6297539.9299999997</v>
      </c>
      <c r="AG56" s="6">
        <v>2323796.19</v>
      </c>
      <c r="AH56" s="6">
        <v>410355.15</v>
      </c>
      <c r="AI56" s="6">
        <v>288994.08</v>
      </c>
      <c r="AJ56" s="6">
        <v>139718.04</v>
      </c>
      <c r="AK56" s="6">
        <v>525968.63</v>
      </c>
      <c r="AL56" s="6">
        <v>606969.18000000005</v>
      </c>
      <c r="AM56" s="6">
        <v>324698.76</v>
      </c>
      <c r="AN56" s="6">
        <v>495857.17</v>
      </c>
      <c r="AO56" s="6">
        <v>246016.96</v>
      </c>
      <c r="AP56" s="6">
        <v>872099.02</v>
      </c>
      <c r="AQ56" s="6">
        <f t="shared" si="1"/>
        <v>6234473.1799999997</v>
      </c>
      <c r="AR56" s="6">
        <v>1580102.17</v>
      </c>
      <c r="AS56" s="10">
        <f t="shared" si="2"/>
        <v>16218.712747138397</v>
      </c>
      <c r="AT56" s="10">
        <f t="shared" si="3"/>
        <v>11175.341493236212</v>
      </c>
      <c r="AU56" s="10">
        <f t="shared" si="4"/>
        <v>844.68980228928206</v>
      </c>
      <c r="AV56" s="11">
        <v>329.5</v>
      </c>
      <c r="AW56" s="12"/>
      <c r="AX56" s="25"/>
    </row>
    <row r="57" spans="1:50" x14ac:dyDescent="0.2">
      <c r="A57" s="14" t="s">
        <v>207</v>
      </c>
      <c r="B57" s="14" t="s">
        <v>392</v>
      </c>
      <c r="C57" s="6">
        <v>1</v>
      </c>
      <c r="D57" s="6">
        <v>0</v>
      </c>
      <c r="E57" s="6">
        <v>43</v>
      </c>
      <c r="F57" s="6">
        <v>356</v>
      </c>
      <c r="G57" s="6">
        <v>105</v>
      </c>
      <c r="H57" s="6">
        <v>175</v>
      </c>
      <c r="I57" s="6">
        <v>679</v>
      </c>
      <c r="J57" s="6">
        <v>679</v>
      </c>
      <c r="K57" s="10">
        <v>0</v>
      </c>
      <c r="L57" s="10">
        <v>57.33</v>
      </c>
      <c r="M57" s="10">
        <v>351.56</v>
      </c>
      <c r="N57" s="10">
        <v>91.76</v>
      </c>
      <c r="O57" s="10">
        <v>167.07</v>
      </c>
      <c r="P57" s="10">
        <v>667.72</v>
      </c>
      <c r="Q57" s="6">
        <v>18281072</v>
      </c>
      <c r="R57" s="6">
        <v>26924</v>
      </c>
      <c r="S57" s="10">
        <v>60.08</v>
      </c>
      <c r="T57" s="10">
        <v>0</v>
      </c>
      <c r="U57" s="10">
        <v>0</v>
      </c>
      <c r="V57" s="10">
        <v>5.01</v>
      </c>
      <c r="W57" s="10">
        <v>0</v>
      </c>
      <c r="X57" s="10">
        <v>23.62</v>
      </c>
      <c r="Y57" s="10">
        <v>0</v>
      </c>
      <c r="Z57" s="10">
        <v>88.710000000000008</v>
      </c>
      <c r="AA57" s="6">
        <v>1661438.64</v>
      </c>
      <c r="AB57" s="6">
        <v>0</v>
      </c>
      <c r="AC57" s="6">
        <v>6857599.5</v>
      </c>
      <c r="AD57" s="6">
        <v>49182.99</v>
      </c>
      <c r="AE57" s="6">
        <v>0</v>
      </c>
      <c r="AF57" s="6">
        <f t="shared" si="0"/>
        <v>8568221.1300000008</v>
      </c>
      <c r="AG57" s="6">
        <v>3601381.05</v>
      </c>
      <c r="AH57" s="6">
        <v>536841.9</v>
      </c>
      <c r="AI57" s="6">
        <v>344767.7</v>
      </c>
      <c r="AJ57" s="6">
        <v>292217.11</v>
      </c>
      <c r="AK57" s="6">
        <v>490074.56</v>
      </c>
      <c r="AL57" s="6">
        <v>1236352.67</v>
      </c>
      <c r="AM57" s="6">
        <v>332794.96000000002</v>
      </c>
      <c r="AN57" s="6">
        <v>0</v>
      </c>
      <c r="AO57" s="6">
        <v>374426.04</v>
      </c>
      <c r="AP57" s="6">
        <v>780168.24</v>
      </c>
      <c r="AQ57" s="6">
        <f t="shared" si="1"/>
        <v>7989024.2299999995</v>
      </c>
      <c r="AR57" s="6">
        <v>2104197.2799999998</v>
      </c>
      <c r="AS57" s="10">
        <f t="shared" si="2"/>
        <v>11964.632226082787</v>
      </c>
      <c r="AT57" s="10">
        <f t="shared" si="3"/>
        <v>9737.0679176900485</v>
      </c>
      <c r="AU57" s="10">
        <f t="shared" si="4"/>
        <v>498.40496016294259</v>
      </c>
      <c r="AV57" s="11">
        <v>117.38</v>
      </c>
      <c r="AW57" s="12"/>
      <c r="AX57" s="25"/>
    </row>
    <row r="58" spans="1:50" x14ac:dyDescent="0.2">
      <c r="A58" s="14" t="s">
        <v>208</v>
      </c>
      <c r="B58" s="14" t="s">
        <v>393</v>
      </c>
      <c r="C58" s="6">
        <v>2</v>
      </c>
      <c r="D58" s="6">
        <v>17</v>
      </c>
      <c r="E58" s="6">
        <v>20</v>
      </c>
      <c r="F58" s="6">
        <v>124</v>
      </c>
      <c r="G58" s="6">
        <v>31</v>
      </c>
      <c r="H58" s="6">
        <v>0</v>
      </c>
      <c r="I58" s="6">
        <v>175</v>
      </c>
      <c r="J58" s="6">
        <v>192</v>
      </c>
      <c r="K58" s="10">
        <v>0</v>
      </c>
      <c r="L58" s="10">
        <v>22.6</v>
      </c>
      <c r="M58" s="10">
        <v>134.52000000000001</v>
      </c>
      <c r="N58" s="10">
        <v>36.020000000000003</v>
      </c>
      <c r="O58" s="10">
        <v>0</v>
      </c>
      <c r="P58" s="10">
        <v>193.14000000000001</v>
      </c>
      <c r="Q58" s="6">
        <v>8260884</v>
      </c>
      <c r="R58" s="6">
        <v>47205</v>
      </c>
      <c r="S58" s="10">
        <v>65.7</v>
      </c>
      <c r="T58" s="10">
        <v>26.9</v>
      </c>
      <c r="U58" s="10">
        <v>0</v>
      </c>
      <c r="V58" s="10">
        <v>0</v>
      </c>
      <c r="W58" s="10">
        <v>0</v>
      </c>
      <c r="X58" s="10">
        <v>5.22</v>
      </c>
      <c r="Y58" s="10">
        <v>0</v>
      </c>
      <c r="Z58" s="10">
        <v>97.82</v>
      </c>
      <c r="AA58" s="6">
        <v>994681.94</v>
      </c>
      <c r="AB58" s="6">
        <v>0</v>
      </c>
      <c r="AC58" s="6">
        <v>1804394.58</v>
      </c>
      <c r="AD58" s="6">
        <v>501937.91999999998</v>
      </c>
      <c r="AE58" s="6">
        <v>96631.56</v>
      </c>
      <c r="AF58" s="6">
        <f t="shared" si="0"/>
        <v>3397646</v>
      </c>
      <c r="AG58" s="6">
        <v>1323274.92</v>
      </c>
      <c r="AH58" s="6">
        <v>97605.24</v>
      </c>
      <c r="AI58" s="6">
        <v>202005.24</v>
      </c>
      <c r="AJ58" s="6">
        <v>190595.31</v>
      </c>
      <c r="AK58" s="6">
        <v>156522.25</v>
      </c>
      <c r="AL58" s="6">
        <v>117465.66</v>
      </c>
      <c r="AM58" s="6">
        <v>373997.16</v>
      </c>
      <c r="AN58" s="6">
        <v>0</v>
      </c>
      <c r="AO58" s="6">
        <v>6124.35</v>
      </c>
      <c r="AP58" s="6">
        <v>645247.86</v>
      </c>
      <c r="AQ58" s="6">
        <f t="shared" si="1"/>
        <v>3112837.9899999998</v>
      </c>
      <c r="AR58" s="6">
        <v>1712862.78</v>
      </c>
      <c r="AS58" s="10">
        <f t="shared" si="2"/>
        <v>16117.003158330743</v>
      </c>
      <c r="AT58" s="10">
        <f t="shared" si="3"/>
        <v>10808.05954230092</v>
      </c>
      <c r="AU58" s="10">
        <f t="shared" si="4"/>
        <v>1936.4044734389558</v>
      </c>
      <c r="AV58" s="11">
        <v>135.72999999999999</v>
      </c>
      <c r="AW58" s="12"/>
      <c r="AX58" s="25"/>
    </row>
    <row r="59" spans="1:50" x14ac:dyDescent="0.2">
      <c r="A59" s="14" t="s">
        <v>209</v>
      </c>
      <c r="B59" s="14" t="s">
        <v>394</v>
      </c>
      <c r="C59" s="6">
        <v>2</v>
      </c>
      <c r="D59" s="6">
        <v>15</v>
      </c>
      <c r="E59" s="6">
        <v>10</v>
      </c>
      <c r="F59" s="6">
        <v>66</v>
      </c>
      <c r="G59" s="6">
        <v>10</v>
      </c>
      <c r="H59" s="6">
        <v>0</v>
      </c>
      <c r="I59" s="6">
        <v>86</v>
      </c>
      <c r="J59" s="6">
        <v>101</v>
      </c>
      <c r="K59" s="10">
        <v>0</v>
      </c>
      <c r="L59" s="10">
        <v>11.38</v>
      </c>
      <c r="M59" s="10">
        <v>68.31</v>
      </c>
      <c r="N59" s="10">
        <v>12.38</v>
      </c>
      <c r="O59" s="10">
        <v>0</v>
      </c>
      <c r="P59" s="10">
        <v>92.07</v>
      </c>
      <c r="Q59" s="6">
        <v>5143907</v>
      </c>
      <c r="R59" s="6">
        <v>59813</v>
      </c>
      <c r="S59" s="10">
        <v>60.03</v>
      </c>
      <c r="T59" s="10">
        <v>36.020000000000003</v>
      </c>
      <c r="U59" s="10">
        <v>0</v>
      </c>
      <c r="V59" s="10">
        <v>0</v>
      </c>
      <c r="W59" s="10">
        <v>0</v>
      </c>
      <c r="X59" s="10">
        <v>14.01</v>
      </c>
      <c r="Y59" s="10">
        <v>0</v>
      </c>
      <c r="Z59" s="10">
        <v>110.06000000000002</v>
      </c>
      <c r="AA59" s="6">
        <v>597857.4</v>
      </c>
      <c r="AB59" s="6">
        <v>0</v>
      </c>
      <c r="AC59" s="6">
        <v>1415776.79</v>
      </c>
      <c r="AD59" s="6">
        <v>662066.56000000006</v>
      </c>
      <c r="AE59" s="6">
        <v>38151.980000000003</v>
      </c>
      <c r="AF59" s="6">
        <f t="shared" si="0"/>
        <v>2713852.73</v>
      </c>
      <c r="AG59" s="6">
        <v>1034551.51</v>
      </c>
      <c r="AH59" s="6">
        <v>63559.76</v>
      </c>
      <c r="AI59" s="6">
        <v>98705.62</v>
      </c>
      <c r="AJ59" s="6">
        <v>0</v>
      </c>
      <c r="AK59" s="6">
        <v>323720.03000000003</v>
      </c>
      <c r="AL59" s="6">
        <v>138853.49</v>
      </c>
      <c r="AM59" s="6">
        <v>216122.23</v>
      </c>
      <c r="AN59" s="6">
        <v>206820</v>
      </c>
      <c r="AO59" s="6">
        <v>3010</v>
      </c>
      <c r="AP59" s="6">
        <v>462064.75</v>
      </c>
      <c r="AQ59" s="6">
        <f t="shared" si="1"/>
        <v>2547407.39</v>
      </c>
      <c r="AR59" s="6">
        <v>1090629.9099999999</v>
      </c>
      <c r="AS59" s="10">
        <f t="shared" si="2"/>
        <v>27668.158900836323</v>
      </c>
      <c r="AT59" s="10">
        <f t="shared" si="3"/>
        <v>18023.139024655156</v>
      </c>
      <c r="AU59" s="10">
        <f t="shared" si="4"/>
        <v>2347.3686325621811</v>
      </c>
      <c r="AV59" s="11">
        <v>103.75</v>
      </c>
      <c r="AW59" s="12"/>
      <c r="AX59" s="25"/>
    </row>
    <row r="60" spans="1:50" x14ac:dyDescent="0.2">
      <c r="A60" s="14" t="s">
        <v>210</v>
      </c>
      <c r="B60" s="14" t="s">
        <v>395</v>
      </c>
      <c r="C60" s="6">
        <v>1</v>
      </c>
      <c r="D60" s="6">
        <v>14</v>
      </c>
      <c r="E60" s="6">
        <v>16</v>
      </c>
      <c r="F60" s="6">
        <v>83</v>
      </c>
      <c r="G60" s="6">
        <v>28</v>
      </c>
      <c r="H60" s="6">
        <v>54</v>
      </c>
      <c r="I60" s="6">
        <v>181</v>
      </c>
      <c r="J60" s="6">
        <v>195</v>
      </c>
      <c r="K60" s="10">
        <v>0</v>
      </c>
      <c r="L60" s="10">
        <v>11.8</v>
      </c>
      <c r="M60" s="10">
        <v>83.1</v>
      </c>
      <c r="N60" s="10">
        <v>27.76</v>
      </c>
      <c r="O60" s="10">
        <v>48.91</v>
      </c>
      <c r="P60" s="10">
        <v>171.57</v>
      </c>
      <c r="Q60" s="6">
        <v>13061928</v>
      </c>
      <c r="R60" s="6">
        <v>72165</v>
      </c>
      <c r="S60" s="10">
        <v>70</v>
      </c>
      <c r="T60" s="10">
        <v>6.16</v>
      </c>
      <c r="U60" s="10">
        <v>0</v>
      </c>
      <c r="V60" s="10">
        <v>12</v>
      </c>
      <c r="W60" s="10">
        <v>0</v>
      </c>
      <c r="X60" s="10">
        <v>10</v>
      </c>
      <c r="Y60" s="10">
        <v>0</v>
      </c>
      <c r="Z60" s="10">
        <v>98.16</v>
      </c>
      <c r="AA60" s="6">
        <v>1207679.42</v>
      </c>
      <c r="AB60" s="6">
        <v>0</v>
      </c>
      <c r="AC60" s="6">
        <v>2413167.71</v>
      </c>
      <c r="AD60" s="6">
        <v>557922.87</v>
      </c>
      <c r="AE60" s="6">
        <v>40835.49</v>
      </c>
      <c r="AF60" s="6">
        <f t="shared" si="0"/>
        <v>4219605.49</v>
      </c>
      <c r="AG60" s="6">
        <v>1837080.34</v>
      </c>
      <c r="AH60" s="6">
        <v>153031.54999999999</v>
      </c>
      <c r="AI60" s="6">
        <v>198170.91</v>
      </c>
      <c r="AJ60" s="6">
        <v>212640.03</v>
      </c>
      <c r="AK60" s="6">
        <v>284830.90000000002</v>
      </c>
      <c r="AL60" s="6">
        <v>479408.28</v>
      </c>
      <c r="AM60" s="6">
        <v>264343.38</v>
      </c>
      <c r="AN60" s="6">
        <v>0</v>
      </c>
      <c r="AO60" s="6">
        <v>126698.72</v>
      </c>
      <c r="AP60" s="6">
        <v>577720.73</v>
      </c>
      <c r="AQ60" s="6">
        <f t="shared" si="1"/>
        <v>4133924.84</v>
      </c>
      <c r="AR60" s="6">
        <v>1749622.49</v>
      </c>
      <c r="AS60" s="10">
        <f t="shared" si="2"/>
        <v>24094.683452818092</v>
      </c>
      <c r="AT60" s="10">
        <f t="shared" si="3"/>
        <v>18448.225272483534</v>
      </c>
      <c r="AU60" s="10">
        <f t="shared" si="4"/>
        <v>1540.7319461444308</v>
      </c>
      <c r="AV60" s="11">
        <v>297</v>
      </c>
      <c r="AW60" s="12"/>
      <c r="AX60" s="25"/>
    </row>
    <row r="61" spans="1:50" x14ac:dyDescent="0.2">
      <c r="A61" s="14" t="s">
        <v>211</v>
      </c>
      <c r="B61" s="14" t="s">
        <v>396</v>
      </c>
      <c r="C61" s="6">
        <v>1</v>
      </c>
      <c r="D61" s="6">
        <v>0</v>
      </c>
      <c r="E61" s="6">
        <v>23</v>
      </c>
      <c r="F61" s="6">
        <v>154</v>
      </c>
      <c r="G61" s="6">
        <v>59</v>
      </c>
      <c r="H61" s="6">
        <v>101</v>
      </c>
      <c r="I61" s="6">
        <v>337</v>
      </c>
      <c r="J61" s="6">
        <v>337</v>
      </c>
      <c r="K61" s="10">
        <v>0</v>
      </c>
      <c r="L61" s="10">
        <v>20</v>
      </c>
      <c r="M61" s="10">
        <v>169.72</v>
      </c>
      <c r="N61" s="10">
        <v>60.54</v>
      </c>
      <c r="O61" s="10">
        <v>96.17</v>
      </c>
      <c r="P61" s="10">
        <v>346.43</v>
      </c>
      <c r="Q61" s="6">
        <v>13964488</v>
      </c>
      <c r="R61" s="6">
        <v>41438</v>
      </c>
      <c r="S61" s="10">
        <v>62</v>
      </c>
      <c r="T61" s="10">
        <v>0</v>
      </c>
      <c r="U61" s="10">
        <v>0</v>
      </c>
      <c r="V61" s="10">
        <v>0</v>
      </c>
      <c r="W61" s="10">
        <v>3</v>
      </c>
      <c r="X61" s="10">
        <v>10</v>
      </c>
      <c r="Y61" s="10">
        <v>33</v>
      </c>
      <c r="Z61" s="10">
        <v>108</v>
      </c>
      <c r="AA61" s="6">
        <v>991152.13</v>
      </c>
      <c r="AB61" s="6">
        <v>0</v>
      </c>
      <c r="AC61" s="6">
        <v>3425897.76</v>
      </c>
      <c r="AD61" s="6">
        <v>577886.48</v>
      </c>
      <c r="AE61" s="6">
        <v>242909.15</v>
      </c>
      <c r="AF61" s="6">
        <f t="shared" si="0"/>
        <v>5237845.5199999996</v>
      </c>
      <c r="AG61" s="6">
        <v>2652992.63</v>
      </c>
      <c r="AH61" s="6">
        <v>137909.29999999999</v>
      </c>
      <c r="AI61" s="6">
        <v>213857.26</v>
      </c>
      <c r="AJ61" s="6">
        <v>223513.54</v>
      </c>
      <c r="AK61" s="6">
        <v>328348.94</v>
      </c>
      <c r="AL61" s="6">
        <v>519382.45</v>
      </c>
      <c r="AM61" s="6">
        <v>306867.46999999997</v>
      </c>
      <c r="AN61" s="6">
        <v>0</v>
      </c>
      <c r="AO61" s="6">
        <v>209514.96</v>
      </c>
      <c r="AP61" s="6">
        <v>528397.80000000005</v>
      </c>
      <c r="AQ61" s="6">
        <f t="shared" si="1"/>
        <v>5120784.3499999996</v>
      </c>
      <c r="AR61" s="6">
        <v>1723964.4</v>
      </c>
      <c r="AS61" s="10">
        <f t="shared" si="2"/>
        <v>14781.584591403745</v>
      </c>
      <c r="AT61" s="10">
        <f t="shared" si="3"/>
        <v>11765.736570158473</v>
      </c>
      <c r="AU61" s="10">
        <f t="shared" si="4"/>
        <v>885.79935340472809</v>
      </c>
      <c r="AV61" s="11">
        <v>256.68</v>
      </c>
      <c r="AW61" s="12"/>
      <c r="AX61" s="25"/>
    </row>
    <row r="62" spans="1:50" x14ac:dyDescent="0.2">
      <c r="A62" s="14" t="s">
        <v>212</v>
      </c>
      <c r="B62" s="14" t="s">
        <v>397</v>
      </c>
      <c r="C62" s="6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6">
        <v>5120</v>
      </c>
      <c r="R62" s="6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f t="shared" si="0"/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f t="shared" si="1"/>
        <v>0</v>
      </c>
      <c r="AR62" s="6">
        <v>0</v>
      </c>
      <c r="AS62" s="10">
        <v>0</v>
      </c>
      <c r="AT62" s="10">
        <v>0</v>
      </c>
      <c r="AU62" s="10">
        <v>0</v>
      </c>
      <c r="AV62" s="11">
        <v>7.9</v>
      </c>
      <c r="AW62" s="12"/>
      <c r="AX62" s="25"/>
    </row>
    <row r="63" spans="1:50" x14ac:dyDescent="0.2">
      <c r="A63" s="14" t="s">
        <v>213</v>
      </c>
      <c r="B63" s="14" t="s">
        <v>398</v>
      </c>
      <c r="C63" s="6">
        <v>2</v>
      </c>
      <c r="D63" s="6">
        <v>0</v>
      </c>
      <c r="E63" s="6">
        <v>8</v>
      </c>
      <c r="F63" s="6">
        <v>43</v>
      </c>
      <c r="G63" s="6">
        <v>11</v>
      </c>
      <c r="H63" s="6">
        <v>0</v>
      </c>
      <c r="I63" s="6">
        <v>62</v>
      </c>
      <c r="J63" s="6">
        <v>62</v>
      </c>
      <c r="K63" s="10">
        <v>0</v>
      </c>
      <c r="L63" s="10">
        <v>11</v>
      </c>
      <c r="M63" s="10">
        <v>33.72</v>
      </c>
      <c r="N63" s="10">
        <v>0.66</v>
      </c>
      <c r="O63" s="10">
        <v>0</v>
      </c>
      <c r="P63" s="10">
        <v>45.379999999999995</v>
      </c>
      <c r="Q63" s="6">
        <v>6314162</v>
      </c>
      <c r="R63" s="6">
        <v>101841</v>
      </c>
      <c r="S63" s="10">
        <v>69.989999999999995</v>
      </c>
      <c r="T63" s="10">
        <v>0</v>
      </c>
      <c r="U63" s="10">
        <v>0</v>
      </c>
      <c r="V63" s="10">
        <v>5</v>
      </c>
      <c r="W63" s="10">
        <v>0</v>
      </c>
      <c r="X63" s="10">
        <v>11</v>
      </c>
      <c r="Y63" s="10">
        <v>0</v>
      </c>
      <c r="Z63" s="10">
        <v>85.99</v>
      </c>
      <c r="AA63" s="6">
        <v>513108.42</v>
      </c>
      <c r="AB63" s="6">
        <v>0</v>
      </c>
      <c r="AC63" s="6">
        <v>958973.55</v>
      </c>
      <c r="AD63" s="6">
        <v>168396.06</v>
      </c>
      <c r="AE63" s="6">
        <v>76920.78</v>
      </c>
      <c r="AF63" s="6">
        <f t="shared" si="0"/>
        <v>1717398.81</v>
      </c>
      <c r="AG63" s="6">
        <v>474208.49</v>
      </c>
      <c r="AH63" s="6">
        <v>13783.48</v>
      </c>
      <c r="AI63" s="6">
        <v>49271.61</v>
      </c>
      <c r="AJ63" s="6">
        <v>131492.15</v>
      </c>
      <c r="AK63" s="6">
        <v>178037.85</v>
      </c>
      <c r="AL63" s="6">
        <v>316453.08</v>
      </c>
      <c r="AM63" s="6">
        <v>226837.29</v>
      </c>
      <c r="AN63" s="6">
        <v>0</v>
      </c>
      <c r="AO63" s="6">
        <v>14846.01</v>
      </c>
      <c r="AP63" s="6">
        <v>183496.81</v>
      </c>
      <c r="AQ63" s="6">
        <f t="shared" si="1"/>
        <v>1588426.77</v>
      </c>
      <c r="AR63" s="6">
        <v>1122803.3600000001</v>
      </c>
      <c r="AS63" s="10">
        <f t="shared" si="2"/>
        <v>35002.793521375061</v>
      </c>
      <c r="AT63" s="10">
        <f t="shared" si="3"/>
        <v>25633.465403261351</v>
      </c>
      <c r="AU63" s="10">
        <f t="shared" si="4"/>
        <v>4998.6181137064796</v>
      </c>
      <c r="AV63" s="11">
        <v>471.11</v>
      </c>
      <c r="AW63" s="12"/>
      <c r="AX63" s="25"/>
    </row>
    <row r="64" spans="1:50" x14ac:dyDescent="0.2">
      <c r="A64" s="14" t="s">
        <v>214</v>
      </c>
      <c r="B64" s="14" t="s">
        <v>399</v>
      </c>
      <c r="C64" s="6">
        <v>1</v>
      </c>
      <c r="D64" s="6">
        <v>9</v>
      </c>
      <c r="E64" s="6">
        <v>14</v>
      </c>
      <c r="F64" s="6">
        <v>77</v>
      </c>
      <c r="G64" s="6">
        <v>30</v>
      </c>
      <c r="H64" s="6">
        <v>38</v>
      </c>
      <c r="I64" s="6">
        <v>159</v>
      </c>
      <c r="J64" s="6">
        <v>168</v>
      </c>
      <c r="K64" s="10">
        <v>0</v>
      </c>
      <c r="L64" s="10">
        <v>17.670000000000002</v>
      </c>
      <c r="M64" s="10">
        <v>74.06</v>
      </c>
      <c r="N64" s="10">
        <v>28.67</v>
      </c>
      <c r="O64" s="10">
        <v>40.72</v>
      </c>
      <c r="P64" s="10">
        <v>161.12</v>
      </c>
      <c r="Q64" s="6">
        <v>12557183</v>
      </c>
      <c r="R64" s="6">
        <v>78976</v>
      </c>
      <c r="S64" s="10">
        <v>70</v>
      </c>
      <c r="T64" s="10">
        <v>1.5</v>
      </c>
      <c r="U64" s="10">
        <v>0</v>
      </c>
      <c r="V64" s="10">
        <v>12</v>
      </c>
      <c r="W64" s="10">
        <v>2</v>
      </c>
      <c r="X64" s="10">
        <v>15</v>
      </c>
      <c r="Y64" s="10">
        <v>0</v>
      </c>
      <c r="Z64" s="10">
        <v>100.5</v>
      </c>
      <c r="AA64" s="6">
        <v>1265620.9099999999</v>
      </c>
      <c r="AB64" s="6">
        <v>0</v>
      </c>
      <c r="AC64" s="6">
        <v>2012795.81</v>
      </c>
      <c r="AD64" s="6">
        <v>569874.98</v>
      </c>
      <c r="AE64" s="6">
        <v>180948.06</v>
      </c>
      <c r="AF64" s="6">
        <f t="shared" si="0"/>
        <v>4029239.76</v>
      </c>
      <c r="AG64" s="6">
        <v>1287358.26</v>
      </c>
      <c r="AH64" s="6">
        <v>99305.39</v>
      </c>
      <c r="AI64" s="6">
        <v>264937.98</v>
      </c>
      <c r="AJ64" s="6">
        <v>190066.86</v>
      </c>
      <c r="AK64" s="6">
        <v>357972.33</v>
      </c>
      <c r="AL64" s="6">
        <v>530552.25</v>
      </c>
      <c r="AM64" s="6">
        <v>336260.76</v>
      </c>
      <c r="AN64" s="6">
        <v>0</v>
      </c>
      <c r="AO64" s="6">
        <v>110969.77</v>
      </c>
      <c r="AP64" s="6">
        <v>375977.76</v>
      </c>
      <c r="AQ64" s="6">
        <f t="shared" si="1"/>
        <v>3553401.3600000003</v>
      </c>
      <c r="AR64" s="6">
        <v>948758.5</v>
      </c>
      <c r="AS64" s="10">
        <f t="shared" si="2"/>
        <v>22054.377855014896</v>
      </c>
      <c r="AT64" s="10">
        <f t="shared" si="3"/>
        <v>16945.091050148956</v>
      </c>
      <c r="AU64" s="10">
        <f t="shared" si="4"/>
        <v>2087.0206057596824</v>
      </c>
      <c r="AV64" s="11">
        <v>692</v>
      </c>
      <c r="AW64" s="12"/>
      <c r="AX64" s="25"/>
    </row>
    <row r="65" spans="1:50" x14ac:dyDescent="0.2">
      <c r="A65" s="14" t="s">
        <v>215</v>
      </c>
      <c r="B65" s="14" t="s">
        <v>400</v>
      </c>
      <c r="C65" s="6">
        <v>1</v>
      </c>
      <c r="D65" s="6">
        <v>8</v>
      </c>
      <c r="E65" s="6">
        <v>13</v>
      </c>
      <c r="F65" s="6">
        <v>70</v>
      </c>
      <c r="G65" s="6">
        <v>31</v>
      </c>
      <c r="H65" s="6">
        <v>55</v>
      </c>
      <c r="I65" s="6">
        <v>169</v>
      </c>
      <c r="J65" s="6">
        <v>177</v>
      </c>
      <c r="K65" s="10">
        <v>0</v>
      </c>
      <c r="L65" s="10">
        <v>9</v>
      </c>
      <c r="M65" s="10">
        <v>71.78</v>
      </c>
      <c r="N65" s="10">
        <v>29.29</v>
      </c>
      <c r="O65" s="10">
        <v>51.03</v>
      </c>
      <c r="P65" s="10">
        <v>161.1</v>
      </c>
      <c r="Q65" s="6">
        <v>14318054</v>
      </c>
      <c r="R65" s="6">
        <v>84722</v>
      </c>
      <c r="S65" s="10">
        <v>70</v>
      </c>
      <c r="T65" s="10">
        <v>16.03</v>
      </c>
      <c r="U65" s="10">
        <v>0</v>
      </c>
      <c r="V65" s="10">
        <v>12</v>
      </c>
      <c r="W65" s="10">
        <v>0</v>
      </c>
      <c r="X65" s="10">
        <v>0</v>
      </c>
      <c r="Y65" s="10">
        <v>0</v>
      </c>
      <c r="Z65" s="10">
        <v>98.03</v>
      </c>
      <c r="AA65" s="6">
        <v>1609085.88</v>
      </c>
      <c r="AB65" s="6">
        <v>0</v>
      </c>
      <c r="AC65" s="6">
        <v>2400247.37</v>
      </c>
      <c r="AD65" s="6">
        <v>356643.24</v>
      </c>
      <c r="AE65" s="6">
        <v>0</v>
      </c>
      <c r="AF65" s="6">
        <f t="shared" si="0"/>
        <v>4365976.49</v>
      </c>
      <c r="AG65" s="6">
        <v>1483713.3</v>
      </c>
      <c r="AH65" s="6">
        <v>238225.16</v>
      </c>
      <c r="AI65" s="6">
        <v>342081.07</v>
      </c>
      <c r="AJ65" s="6">
        <v>240499.36</v>
      </c>
      <c r="AK65" s="6">
        <v>344518.57</v>
      </c>
      <c r="AL65" s="6">
        <v>399661.37</v>
      </c>
      <c r="AM65" s="6">
        <v>155562.53</v>
      </c>
      <c r="AN65" s="6">
        <v>0</v>
      </c>
      <c r="AO65" s="6">
        <v>162599.25</v>
      </c>
      <c r="AP65" s="6">
        <v>778595.74</v>
      </c>
      <c r="AQ65" s="6">
        <f t="shared" si="1"/>
        <v>4145456.3499999996</v>
      </c>
      <c r="AR65" s="6">
        <v>1505747.79</v>
      </c>
      <c r="AS65" s="10">
        <f t="shared" si="2"/>
        <v>25732.193358162629</v>
      </c>
      <c r="AT65" s="10">
        <f t="shared" si="3"/>
        <v>18924.263376784605</v>
      </c>
      <c r="AU65" s="10">
        <f t="shared" si="4"/>
        <v>965.62712600869031</v>
      </c>
      <c r="AV65" s="11">
        <v>593.64</v>
      </c>
      <c r="AW65" s="12"/>
      <c r="AX65" s="25"/>
    </row>
    <row r="66" spans="1:50" x14ac:dyDescent="0.2">
      <c r="A66" s="14" t="s">
        <v>216</v>
      </c>
      <c r="B66" s="14" t="s">
        <v>401</v>
      </c>
      <c r="C66" s="6">
        <v>1</v>
      </c>
      <c r="D66" s="6">
        <v>27</v>
      </c>
      <c r="E66" s="6">
        <v>21</v>
      </c>
      <c r="F66" s="6">
        <v>116</v>
      </c>
      <c r="G66" s="6">
        <v>41</v>
      </c>
      <c r="H66" s="6">
        <v>83</v>
      </c>
      <c r="I66" s="6">
        <v>261</v>
      </c>
      <c r="J66" s="6">
        <v>288</v>
      </c>
      <c r="K66" s="10">
        <v>0</v>
      </c>
      <c r="L66" s="10">
        <v>16.37</v>
      </c>
      <c r="M66" s="10">
        <v>121.68</v>
      </c>
      <c r="N66" s="10">
        <v>42.07</v>
      </c>
      <c r="O66" s="10">
        <v>81.02</v>
      </c>
      <c r="P66" s="10">
        <v>261.14</v>
      </c>
      <c r="Q66" s="6">
        <v>15214472</v>
      </c>
      <c r="R66" s="6">
        <v>58293</v>
      </c>
      <c r="S66" s="10">
        <v>70</v>
      </c>
      <c r="T66" s="10">
        <v>1.69</v>
      </c>
      <c r="U66" s="10">
        <v>0</v>
      </c>
      <c r="V66" s="10">
        <v>10.89</v>
      </c>
      <c r="W66" s="10">
        <v>2.42</v>
      </c>
      <c r="X66" s="10">
        <v>11.309999999999999</v>
      </c>
      <c r="Y66" s="10">
        <v>0</v>
      </c>
      <c r="Z66" s="10">
        <v>96.31</v>
      </c>
      <c r="AA66" s="6">
        <v>1393640.43</v>
      </c>
      <c r="AB66" s="6">
        <v>0</v>
      </c>
      <c r="AC66" s="6">
        <v>2571326.0299999998</v>
      </c>
      <c r="AD66" s="6">
        <v>270903.92</v>
      </c>
      <c r="AE66" s="6">
        <v>0</v>
      </c>
      <c r="AF66" s="6">
        <f t="shared" si="0"/>
        <v>4235870.38</v>
      </c>
      <c r="AG66" s="6">
        <v>1589871.31</v>
      </c>
      <c r="AH66" s="6">
        <v>217522.8</v>
      </c>
      <c r="AI66" s="6">
        <v>171963.4</v>
      </c>
      <c r="AJ66" s="6">
        <v>257124.89</v>
      </c>
      <c r="AK66" s="6">
        <v>528479.6</v>
      </c>
      <c r="AL66" s="6">
        <v>447982</v>
      </c>
      <c r="AM66" s="6">
        <v>305390.78999999998</v>
      </c>
      <c r="AN66" s="6">
        <v>0</v>
      </c>
      <c r="AO66" s="6">
        <v>158983.12</v>
      </c>
      <c r="AP66" s="6">
        <v>556939.16</v>
      </c>
      <c r="AQ66" s="6">
        <f t="shared" si="1"/>
        <v>4234257.07</v>
      </c>
      <c r="AR66" s="6">
        <v>1329571.77</v>
      </c>
      <c r="AS66" s="10">
        <f t="shared" si="2"/>
        <v>16214.509726583445</v>
      </c>
      <c r="AT66" s="10">
        <f t="shared" si="3"/>
        <v>12303.530673202114</v>
      </c>
      <c r="AU66" s="10">
        <f t="shared" si="4"/>
        <v>1169.4523627173164</v>
      </c>
      <c r="AV66" s="11">
        <v>422.89</v>
      </c>
      <c r="AW66" s="12"/>
      <c r="AX66" s="25"/>
    </row>
    <row r="67" spans="1:50" x14ac:dyDescent="0.2">
      <c r="A67" s="14" t="s">
        <v>217</v>
      </c>
      <c r="B67" s="14" t="s">
        <v>402</v>
      </c>
      <c r="C67" s="6">
        <v>1</v>
      </c>
      <c r="D67" s="6">
        <v>0</v>
      </c>
      <c r="E67" s="6">
        <v>19</v>
      </c>
      <c r="F67" s="6">
        <v>117</v>
      </c>
      <c r="G67" s="6">
        <v>19</v>
      </c>
      <c r="H67" s="6">
        <v>70</v>
      </c>
      <c r="I67" s="6">
        <v>225</v>
      </c>
      <c r="J67" s="6">
        <v>225</v>
      </c>
      <c r="K67" s="10">
        <v>0</v>
      </c>
      <c r="L67" s="10">
        <v>25.35</v>
      </c>
      <c r="M67" s="10">
        <v>106.25</v>
      </c>
      <c r="N67" s="10">
        <v>28.85</v>
      </c>
      <c r="O67" s="10">
        <v>66.53</v>
      </c>
      <c r="P67" s="10">
        <v>226.98</v>
      </c>
      <c r="Q67" s="6">
        <v>16058440</v>
      </c>
      <c r="R67" s="6">
        <v>71371</v>
      </c>
      <c r="S67" s="10">
        <v>70</v>
      </c>
      <c r="T67" s="10">
        <v>0</v>
      </c>
      <c r="U67" s="10">
        <v>0</v>
      </c>
      <c r="V67" s="10">
        <v>3</v>
      </c>
      <c r="W67" s="10">
        <v>0</v>
      </c>
      <c r="X67" s="10">
        <v>42.01</v>
      </c>
      <c r="Y67" s="10">
        <v>0</v>
      </c>
      <c r="Z67" s="10">
        <v>115.00999999999999</v>
      </c>
      <c r="AA67" s="6">
        <v>1277645.32</v>
      </c>
      <c r="AB67" s="6">
        <v>1591.01</v>
      </c>
      <c r="AC67" s="6">
        <v>2233910.4900000002</v>
      </c>
      <c r="AD67" s="6">
        <v>199879.46</v>
      </c>
      <c r="AE67" s="6">
        <v>130012.16</v>
      </c>
      <c r="AF67" s="6">
        <f t="shared" si="0"/>
        <v>3843038.4400000004</v>
      </c>
      <c r="AG67" s="6">
        <v>1524916.33</v>
      </c>
      <c r="AH67" s="6">
        <v>110971.31</v>
      </c>
      <c r="AI67" s="6">
        <v>226130.16</v>
      </c>
      <c r="AJ67" s="6">
        <v>292414.78999999998</v>
      </c>
      <c r="AK67" s="6">
        <v>375232.51</v>
      </c>
      <c r="AL67" s="6">
        <v>472153.13</v>
      </c>
      <c r="AM67" s="6">
        <v>383668.64</v>
      </c>
      <c r="AN67" s="6">
        <v>0</v>
      </c>
      <c r="AO67" s="6">
        <v>215576.81</v>
      </c>
      <c r="AP67" s="6">
        <v>528479.66</v>
      </c>
      <c r="AQ67" s="6">
        <f t="shared" si="1"/>
        <v>4129543.34</v>
      </c>
      <c r="AR67" s="6">
        <v>950126</v>
      </c>
      <c r="AS67" s="10">
        <f t="shared" si="2"/>
        <v>18193.423825887745</v>
      </c>
      <c r="AT67" s="10">
        <f t="shared" si="3"/>
        <v>13225.034055863951</v>
      </c>
      <c r="AU67" s="10">
        <f t="shared" si="4"/>
        <v>1690.3191470614152</v>
      </c>
      <c r="AV67" s="11">
        <v>880</v>
      </c>
      <c r="AW67" s="12"/>
      <c r="AX67" s="25"/>
    </row>
    <row r="68" spans="1:50" x14ac:dyDescent="0.2">
      <c r="A68" s="14" t="s">
        <v>218</v>
      </c>
      <c r="B68" s="14" t="s">
        <v>403</v>
      </c>
      <c r="C68" s="6">
        <v>1</v>
      </c>
      <c r="D68" s="6">
        <v>22</v>
      </c>
      <c r="E68" s="6">
        <v>20</v>
      </c>
      <c r="F68" s="6">
        <v>113</v>
      </c>
      <c r="G68" s="6">
        <v>52</v>
      </c>
      <c r="H68" s="6">
        <v>73</v>
      </c>
      <c r="I68" s="6">
        <v>258</v>
      </c>
      <c r="J68" s="6">
        <v>280</v>
      </c>
      <c r="K68" s="10">
        <v>8.15</v>
      </c>
      <c r="L68" s="10">
        <v>12.32</v>
      </c>
      <c r="M68" s="10">
        <v>119.3</v>
      </c>
      <c r="N68" s="10">
        <v>47.6</v>
      </c>
      <c r="O68" s="10">
        <v>70.14</v>
      </c>
      <c r="P68" s="10">
        <v>257.51</v>
      </c>
      <c r="Q68" s="6">
        <v>13005957</v>
      </c>
      <c r="R68" s="6">
        <v>50411</v>
      </c>
      <c r="S68" s="10">
        <v>69.78</v>
      </c>
      <c r="T68" s="10">
        <v>0</v>
      </c>
      <c r="U68" s="10">
        <v>0</v>
      </c>
      <c r="V68" s="10">
        <v>0</v>
      </c>
      <c r="W68" s="10">
        <v>0</v>
      </c>
      <c r="X68" s="10">
        <v>15</v>
      </c>
      <c r="Y68" s="10">
        <v>0</v>
      </c>
      <c r="Z68" s="10">
        <v>84.78</v>
      </c>
      <c r="AA68" s="6">
        <v>1571049.53</v>
      </c>
      <c r="AB68" s="6">
        <v>185167.41</v>
      </c>
      <c r="AC68" s="6">
        <v>2573941.34</v>
      </c>
      <c r="AD68" s="6">
        <v>538870.65</v>
      </c>
      <c r="AE68" s="6">
        <v>410</v>
      </c>
      <c r="AF68" s="6">
        <f t="shared" si="0"/>
        <v>4869438.93</v>
      </c>
      <c r="AG68" s="6">
        <v>1886243.58</v>
      </c>
      <c r="AH68" s="6">
        <v>128287.08</v>
      </c>
      <c r="AI68" s="6">
        <v>676991.06</v>
      </c>
      <c r="AJ68" s="6">
        <v>171964.88</v>
      </c>
      <c r="AK68" s="6">
        <v>394802.16</v>
      </c>
      <c r="AL68" s="6">
        <v>485121.92</v>
      </c>
      <c r="AM68" s="6">
        <v>532891.37</v>
      </c>
      <c r="AN68" s="6">
        <v>0</v>
      </c>
      <c r="AO68" s="6">
        <v>226994.02</v>
      </c>
      <c r="AP68" s="6">
        <v>470995.97</v>
      </c>
      <c r="AQ68" s="6">
        <f t="shared" si="1"/>
        <v>4974292.0399999991</v>
      </c>
      <c r="AR68" s="6">
        <v>1521751.53</v>
      </c>
      <c r="AS68" s="10">
        <f t="shared" si="2"/>
        <v>19316.888819851654</v>
      </c>
      <c r="AT68" s="10">
        <f t="shared" si="3"/>
        <v>14536.952662032543</v>
      </c>
      <c r="AU68" s="10">
        <f t="shared" si="4"/>
        <v>2069.4006834686033</v>
      </c>
      <c r="AV68" s="11">
        <v>701.38</v>
      </c>
      <c r="AW68" s="12"/>
      <c r="AX68" s="10"/>
    </row>
    <row r="69" spans="1:50" x14ac:dyDescent="0.2">
      <c r="A69" s="14" t="s">
        <v>320</v>
      </c>
      <c r="B69" s="14" t="s">
        <v>404</v>
      </c>
      <c r="C69" s="6">
        <v>1</v>
      </c>
      <c r="D69" s="6">
        <v>31</v>
      </c>
      <c r="E69" s="6">
        <v>25</v>
      </c>
      <c r="F69" s="6">
        <v>176</v>
      </c>
      <c r="G69" s="6">
        <v>58</v>
      </c>
      <c r="H69" s="6">
        <v>97</v>
      </c>
      <c r="I69" s="6">
        <v>356</v>
      </c>
      <c r="J69" s="6">
        <v>387</v>
      </c>
      <c r="K69" s="10">
        <v>0</v>
      </c>
      <c r="L69" s="10">
        <v>30.57</v>
      </c>
      <c r="M69" s="10">
        <v>179.51</v>
      </c>
      <c r="N69" s="10">
        <v>53.87</v>
      </c>
      <c r="O69" s="10">
        <v>96.14</v>
      </c>
      <c r="P69" s="10">
        <v>360.09</v>
      </c>
      <c r="Q69" s="6">
        <v>24068264</v>
      </c>
      <c r="R69" s="6">
        <v>67607</v>
      </c>
      <c r="S69" s="10">
        <v>70</v>
      </c>
      <c r="T69" s="10">
        <v>0</v>
      </c>
      <c r="U69" s="10">
        <v>0</v>
      </c>
      <c r="V69" s="10">
        <v>8</v>
      </c>
      <c r="W69" s="10">
        <v>0</v>
      </c>
      <c r="X69" s="10">
        <v>10</v>
      </c>
      <c r="Y69" s="10">
        <v>0</v>
      </c>
      <c r="Z69" s="10">
        <v>88</v>
      </c>
      <c r="AA69" s="6">
        <v>1963032.49</v>
      </c>
      <c r="AB69" s="6">
        <v>0.98</v>
      </c>
      <c r="AC69" s="6">
        <v>3477684.9</v>
      </c>
      <c r="AD69" s="6">
        <v>332394.53999999998</v>
      </c>
      <c r="AE69" s="6">
        <v>7627</v>
      </c>
      <c r="AF69" s="6">
        <f t="shared" si="0"/>
        <v>5780739.9100000001</v>
      </c>
      <c r="AG69" s="6">
        <v>2961032.97</v>
      </c>
      <c r="AH69" s="6">
        <v>182472.42</v>
      </c>
      <c r="AI69" s="6">
        <v>539019.79</v>
      </c>
      <c r="AJ69" s="6">
        <v>263037.78999999998</v>
      </c>
      <c r="AK69" s="6">
        <v>654931</v>
      </c>
      <c r="AL69" s="6">
        <v>404506.6</v>
      </c>
      <c r="AM69" s="6">
        <v>589838.89</v>
      </c>
      <c r="AN69" s="6">
        <v>0</v>
      </c>
      <c r="AO69" s="6">
        <v>0</v>
      </c>
      <c r="AP69" s="6">
        <v>73158.289999999994</v>
      </c>
      <c r="AQ69" s="6">
        <f t="shared" si="1"/>
        <v>5667997.75</v>
      </c>
      <c r="AR69" s="6">
        <v>1786927.88</v>
      </c>
      <c r="AS69" s="10">
        <f t="shared" si="2"/>
        <v>15740.503068677277</v>
      </c>
      <c r="AT69" s="10">
        <f t="shared" si="3"/>
        <v>13899.304534977369</v>
      </c>
      <c r="AU69" s="10">
        <f t="shared" si="4"/>
        <v>1638.0318531478242</v>
      </c>
      <c r="AV69" s="11">
        <v>1321</v>
      </c>
      <c r="AW69" s="12"/>
      <c r="AX69" s="25"/>
    </row>
    <row r="70" spans="1:50" x14ac:dyDescent="0.2">
      <c r="A70" s="14" t="s">
        <v>219</v>
      </c>
      <c r="B70" s="14" t="s">
        <v>405</v>
      </c>
      <c r="C70" s="6">
        <v>1</v>
      </c>
      <c r="D70" s="6">
        <v>20</v>
      </c>
      <c r="E70" s="6">
        <v>25</v>
      </c>
      <c r="F70" s="6">
        <v>111</v>
      </c>
      <c r="G70" s="6">
        <v>33</v>
      </c>
      <c r="H70" s="6">
        <v>66</v>
      </c>
      <c r="I70" s="6">
        <v>235</v>
      </c>
      <c r="J70" s="6">
        <v>255</v>
      </c>
      <c r="K70" s="10">
        <v>0</v>
      </c>
      <c r="L70" s="10">
        <v>18.63</v>
      </c>
      <c r="M70" s="10">
        <v>110.87</v>
      </c>
      <c r="N70" s="10">
        <v>40.619999999999997</v>
      </c>
      <c r="O70" s="10">
        <v>65.38</v>
      </c>
      <c r="P70" s="10">
        <v>235.5</v>
      </c>
      <c r="Q70" s="6">
        <v>15715333</v>
      </c>
      <c r="R70" s="6">
        <v>66874</v>
      </c>
      <c r="S70" s="10">
        <v>60</v>
      </c>
      <c r="T70" s="10">
        <v>0</v>
      </c>
      <c r="U70" s="10">
        <v>0</v>
      </c>
      <c r="V70" s="10">
        <v>0</v>
      </c>
      <c r="W70" s="10">
        <v>3</v>
      </c>
      <c r="X70" s="10">
        <v>3</v>
      </c>
      <c r="Y70" s="10">
        <v>15</v>
      </c>
      <c r="Z70" s="10">
        <v>81</v>
      </c>
      <c r="AA70" s="6">
        <v>1278961.8</v>
      </c>
      <c r="AB70" s="6">
        <v>0</v>
      </c>
      <c r="AC70" s="6">
        <v>2571458.34</v>
      </c>
      <c r="AD70" s="6">
        <v>518327.27</v>
      </c>
      <c r="AE70" s="6">
        <v>0</v>
      </c>
      <c r="AF70" s="6">
        <f t="shared" si="0"/>
        <v>4368747.41</v>
      </c>
      <c r="AG70" s="6">
        <v>1583256.95</v>
      </c>
      <c r="AH70" s="6">
        <v>174115.4</v>
      </c>
      <c r="AI70" s="6">
        <v>480226.35</v>
      </c>
      <c r="AJ70" s="6">
        <v>234369.94</v>
      </c>
      <c r="AK70" s="6">
        <v>402749.12</v>
      </c>
      <c r="AL70" s="6">
        <v>524018.94</v>
      </c>
      <c r="AM70" s="6">
        <v>218853.96</v>
      </c>
      <c r="AN70" s="6">
        <v>0</v>
      </c>
      <c r="AO70" s="6">
        <v>220601.2</v>
      </c>
      <c r="AP70" s="6">
        <v>8354.1299999999992</v>
      </c>
      <c r="AQ70" s="6">
        <f t="shared" si="1"/>
        <v>3846545.9899999998</v>
      </c>
      <c r="AR70" s="6">
        <v>1520153.64</v>
      </c>
      <c r="AS70" s="10">
        <f t="shared" si="2"/>
        <v>16333.528619957537</v>
      </c>
      <c r="AT70" s="10">
        <f t="shared" si="3"/>
        <v>14432.00297239915</v>
      </c>
      <c r="AU70" s="10">
        <f t="shared" si="4"/>
        <v>929.31617834394899</v>
      </c>
      <c r="AV70" s="11">
        <v>414</v>
      </c>
      <c r="AW70" s="12"/>
      <c r="AX70" s="10"/>
    </row>
    <row r="71" spans="1:50" x14ac:dyDescent="0.2">
      <c r="A71" s="14" t="s">
        <v>220</v>
      </c>
      <c r="B71" s="14" t="s">
        <v>406</v>
      </c>
      <c r="C71" s="6">
        <v>1</v>
      </c>
      <c r="D71" s="6">
        <v>9</v>
      </c>
      <c r="E71" s="6">
        <v>11</v>
      </c>
      <c r="F71" s="6">
        <v>52</v>
      </c>
      <c r="G71" s="6">
        <v>15</v>
      </c>
      <c r="H71" s="6">
        <v>36</v>
      </c>
      <c r="I71" s="6">
        <v>114</v>
      </c>
      <c r="J71" s="6">
        <v>123</v>
      </c>
      <c r="K71" s="10">
        <v>0</v>
      </c>
      <c r="L71" s="10">
        <v>10</v>
      </c>
      <c r="M71" s="10">
        <v>51</v>
      </c>
      <c r="N71" s="10">
        <v>13.15</v>
      </c>
      <c r="O71" s="10">
        <v>41.46</v>
      </c>
      <c r="P71" s="10">
        <v>115.61000000000001</v>
      </c>
      <c r="Q71" s="6">
        <v>11792758</v>
      </c>
      <c r="R71" s="6">
        <v>103445</v>
      </c>
      <c r="S71" s="10">
        <v>65.78</v>
      </c>
      <c r="T71" s="10">
        <v>0</v>
      </c>
      <c r="U71" s="10">
        <v>0</v>
      </c>
      <c r="V71" s="10">
        <v>4.45</v>
      </c>
      <c r="W71" s="10">
        <v>0</v>
      </c>
      <c r="X71" s="10">
        <v>8.52</v>
      </c>
      <c r="Y71" s="10">
        <v>31.62</v>
      </c>
      <c r="Z71" s="10">
        <v>110.37</v>
      </c>
      <c r="AA71" s="6">
        <v>1067178.52</v>
      </c>
      <c r="AB71" s="6">
        <v>0</v>
      </c>
      <c r="AC71" s="6">
        <v>1380864.23</v>
      </c>
      <c r="AD71" s="6">
        <v>349325.91</v>
      </c>
      <c r="AE71" s="6">
        <v>0</v>
      </c>
      <c r="AF71" s="6">
        <f t="shared" ref="AF71:AF134" si="5">SUM(AA71:AE71)</f>
        <v>2797368.66</v>
      </c>
      <c r="AG71" s="6">
        <v>1253535.25</v>
      </c>
      <c r="AH71" s="6">
        <v>156923.19</v>
      </c>
      <c r="AI71" s="6">
        <v>200283.79</v>
      </c>
      <c r="AJ71" s="6">
        <v>216078.69</v>
      </c>
      <c r="AK71" s="6">
        <v>314955</v>
      </c>
      <c r="AL71" s="6">
        <v>239869.26</v>
      </c>
      <c r="AM71" s="6">
        <v>222413.96</v>
      </c>
      <c r="AN71" s="6">
        <v>0</v>
      </c>
      <c r="AO71" s="6">
        <v>112151.11</v>
      </c>
      <c r="AP71" s="6">
        <v>141683.42000000001</v>
      </c>
      <c r="AQ71" s="6">
        <f t="shared" ref="AQ71:AQ134" si="6">SUM(AG71:AP71)</f>
        <v>2857893.6699999995</v>
      </c>
      <c r="AR71" s="6">
        <v>1287010.1100000001</v>
      </c>
      <c r="AS71" s="10">
        <f t="shared" si="2"/>
        <v>24720.125162183194</v>
      </c>
      <c r="AT71" s="10">
        <f t="shared" si="3"/>
        <v>20600.684888850439</v>
      </c>
      <c r="AU71" s="10">
        <f t="shared" si="4"/>
        <v>1923.8297725110281</v>
      </c>
      <c r="AV71" s="11">
        <v>496.5</v>
      </c>
      <c r="AW71" s="12"/>
      <c r="AX71" s="25"/>
    </row>
    <row r="72" spans="1:50" x14ac:dyDescent="0.2">
      <c r="A72" s="14" t="s">
        <v>221</v>
      </c>
      <c r="B72" s="14" t="s">
        <v>407</v>
      </c>
      <c r="C72" s="6">
        <v>1</v>
      </c>
      <c r="D72" s="6">
        <v>12</v>
      </c>
      <c r="E72" s="6">
        <v>30</v>
      </c>
      <c r="F72" s="6">
        <v>129</v>
      </c>
      <c r="G72" s="6">
        <v>45</v>
      </c>
      <c r="H72" s="6">
        <v>79</v>
      </c>
      <c r="I72" s="6">
        <v>283</v>
      </c>
      <c r="J72" s="6">
        <v>295</v>
      </c>
      <c r="K72" s="10">
        <v>0</v>
      </c>
      <c r="L72" s="10">
        <v>26.15</v>
      </c>
      <c r="M72" s="10">
        <v>124.45</v>
      </c>
      <c r="N72" s="10">
        <v>42.04</v>
      </c>
      <c r="O72" s="10">
        <v>71.16</v>
      </c>
      <c r="P72" s="10">
        <v>263.79999999999995</v>
      </c>
      <c r="Q72" s="6">
        <v>17251485</v>
      </c>
      <c r="R72" s="6">
        <v>60959</v>
      </c>
      <c r="S72" s="10">
        <v>70</v>
      </c>
      <c r="T72" s="10">
        <v>0</v>
      </c>
      <c r="U72" s="10">
        <v>0</v>
      </c>
      <c r="V72" s="10">
        <v>12</v>
      </c>
      <c r="W72" s="10">
        <v>2.88</v>
      </c>
      <c r="X72" s="10">
        <v>10</v>
      </c>
      <c r="Y72" s="10">
        <v>0</v>
      </c>
      <c r="Z72" s="10">
        <v>94.88</v>
      </c>
      <c r="AA72" s="6">
        <v>1535550.55</v>
      </c>
      <c r="AB72" s="6">
        <v>0</v>
      </c>
      <c r="AC72" s="6">
        <v>2681519.0699999998</v>
      </c>
      <c r="AD72" s="6">
        <v>441493.38</v>
      </c>
      <c r="AE72" s="6">
        <v>7180.19</v>
      </c>
      <c r="AF72" s="6">
        <f t="shared" si="5"/>
        <v>4665743.1900000004</v>
      </c>
      <c r="AG72" s="6">
        <v>2104982.7200000002</v>
      </c>
      <c r="AH72" s="6">
        <v>284674.88</v>
      </c>
      <c r="AI72" s="6">
        <v>458900.89</v>
      </c>
      <c r="AJ72" s="6">
        <v>284699.77</v>
      </c>
      <c r="AK72" s="6">
        <v>296883.62</v>
      </c>
      <c r="AL72" s="6">
        <v>665259.06000000006</v>
      </c>
      <c r="AM72" s="6">
        <v>233212.25</v>
      </c>
      <c r="AN72" s="6">
        <v>0</v>
      </c>
      <c r="AO72" s="6">
        <v>219962.82</v>
      </c>
      <c r="AP72" s="6">
        <v>70999.64</v>
      </c>
      <c r="AQ72" s="6">
        <f t="shared" si="6"/>
        <v>4619575.6500000004</v>
      </c>
      <c r="AR72" s="6">
        <v>811122.38</v>
      </c>
      <c r="AS72" s="10">
        <f t="shared" ref="AS72:AS135" si="7">SUM(AQ72/P72)</f>
        <v>17511.659021986357</v>
      </c>
      <c r="AT72" s="10">
        <f t="shared" ref="AT72:AT135" si="8">SUM(AG72:AL72)/P72</f>
        <v>15524.643442001521</v>
      </c>
      <c r="AU72" s="10">
        <f t="shared" ref="AU72:AU135" si="9">AM72/P72</f>
        <v>884.04946929492053</v>
      </c>
      <c r="AV72" s="11">
        <v>426</v>
      </c>
      <c r="AW72" s="12"/>
      <c r="AX72" s="25"/>
    </row>
    <row r="73" spans="1:50" x14ac:dyDescent="0.2">
      <c r="A73" s="14" t="s">
        <v>222</v>
      </c>
      <c r="B73" s="14" t="s">
        <v>408</v>
      </c>
      <c r="C73" s="6">
        <v>1</v>
      </c>
      <c r="D73" s="6">
        <v>5</v>
      </c>
      <c r="E73" s="6">
        <v>22</v>
      </c>
      <c r="F73" s="6">
        <v>112</v>
      </c>
      <c r="G73" s="6">
        <v>38</v>
      </c>
      <c r="H73" s="6">
        <v>69</v>
      </c>
      <c r="I73" s="6">
        <v>241</v>
      </c>
      <c r="J73" s="6">
        <v>246</v>
      </c>
      <c r="K73" s="10">
        <v>0</v>
      </c>
      <c r="L73" s="10">
        <v>25.03</v>
      </c>
      <c r="M73" s="10">
        <v>108.34</v>
      </c>
      <c r="N73" s="10">
        <v>41</v>
      </c>
      <c r="O73" s="10">
        <v>67.13</v>
      </c>
      <c r="P73" s="10">
        <v>241.5</v>
      </c>
      <c r="Q73" s="6">
        <v>11965934</v>
      </c>
      <c r="R73" s="6">
        <v>49651</v>
      </c>
      <c r="S73" s="10">
        <v>68.36</v>
      </c>
      <c r="T73" s="10">
        <v>0</v>
      </c>
      <c r="U73" s="10">
        <v>0</v>
      </c>
      <c r="V73" s="10">
        <v>10.050000000000001</v>
      </c>
      <c r="W73" s="10">
        <v>0</v>
      </c>
      <c r="X73" s="10">
        <v>10.050000000000001</v>
      </c>
      <c r="Y73" s="10">
        <v>0</v>
      </c>
      <c r="Z73" s="10">
        <v>88.46</v>
      </c>
      <c r="AA73" s="6">
        <v>939309.7</v>
      </c>
      <c r="AB73" s="6">
        <v>0</v>
      </c>
      <c r="AC73" s="6">
        <v>2854612.53</v>
      </c>
      <c r="AD73" s="6">
        <v>331112.38</v>
      </c>
      <c r="AE73" s="6">
        <v>0</v>
      </c>
      <c r="AF73" s="6">
        <f t="shared" si="5"/>
        <v>4125034.6099999994</v>
      </c>
      <c r="AG73" s="6">
        <v>2018445.81</v>
      </c>
      <c r="AH73" s="6">
        <v>118025.22</v>
      </c>
      <c r="AI73" s="6">
        <v>174076.96</v>
      </c>
      <c r="AJ73" s="6">
        <v>290996.3</v>
      </c>
      <c r="AK73" s="6">
        <v>322410.96000000002</v>
      </c>
      <c r="AL73" s="6">
        <v>339340.75</v>
      </c>
      <c r="AM73" s="6">
        <v>290036.59999999998</v>
      </c>
      <c r="AN73" s="6">
        <v>0</v>
      </c>
      <c r="AO73" s="6">
        <v>168514.91</v>
      </c>
      <c r="AP73" s="6">
        <v>32225.16</v>
      </c>
      <c r="AQ73" s="6">
        <f t="shared" si="6"/>
        <v>3754072.6700000004</v>
      </c>
      <c r="AR73" s="6">
        <v>1984128.58</v>
      </c>
      <c r="AS73" s="10">
        <f t="shared" si="7"/>
        <v>15544.814368530022</v>
      </c>
      <c r="AT73" s="10">
        <f t="shared" si="8"/>
        <v>13512.612836438924</v>
      </c>
      <c r="AU73" s="10">
        <f t="shared" si="9"/>
        <v>1200.9797101449274</v>
      </c>
      <c r="AV73" s="11">
        <v>552.09</v>
      </c>
      <c r="AW73" s="12"/>
      <c r="AX73" s="10"/>
    </row>
    <row r="74" spans="1:50" x14ac:dyDescent="0.2">
      <c r="A74" s="14" t="s">
        <v>223</v>
      </c>
      <c r="B74" s="14" t="s">
        <v>409</v>
      </c>
      <c r="C74" s="6">
        <v>1</v>
      </c>
      <c r="D74" s="6">
        <v>9</v>
      </c>
      <c r="E74" s="6">
        <v>7</v>
      </c>
      <c r="F74" s="6">
        <v>38</v>
      </c>
      <c r="G74" s="6">
        <v>16</v>
      </c>
      <c r="H74" s="6">
        <v>30</v>
      </c>
      <c r="I74" s="6">
        <v>91</v>
      </c>
      <c r="J74" s="6">
        <v>100</v>
      </c>
      <c r="K74" s="10">
        <v>6.51</v>
      </c>
      <c r="L74" s="10">
        <v>5</v>
      </c>
      <c r="M74" s="10">
        <v>38.17</v>
      </c>
      <c r="N74" s="10">
        <v>21</v>
      </c>
      <c r="O74" s="10">
        <v>26</v>
      </c>
      <c r="P74" s="10">
        <v>96.68</v>
      </c>
      <c r="Q74" s="6">
        <v>12425813</v>
      </c>
      <c r="R74" s="6">
        <v>136547</v>
      </c>
      <c r="S74" s="10">
        <v>70.44</v>
      </c>
      <c r="T74" s="10">
        <v>0</v>
      </c>
      <c r="U74" s="10">
        <v>0</v>
      </c>
      <c r="V74" s="10">
        <v>12</v>
      </c>
      <c r="W74" s="10">
        <v>0</v>
      </c>
      <c r="X74" s="10">
        <v>3.21</v>
      </c>
      <c r="Y74" s="10">
        <v>0</v>
      </c>
      <c r="Z74" s="10">
        <v>85.649999999999991</v>
      </c>
      <c r="AA74" s="6">
        <v>1032783.9</v>
      </c>
      <c r="AB74" s="6">
        <v>124.87</v>
      </c>
      <c r="AC74" s="6">
        <v>1250837.17</v>
      </c>
      <c r="AD74" s="6">
        <v>252850.38</v>
      </c>
      <c r="AE74" s="6">
        <v>137600.75</v>
      </c>
      <c r="AF74" s="6">
        <f t="shared" si="5"/>
        <v>2674197.0699999998</v>
      </c>
      <c r="AG74" s="6">
        <v>1232418.3999999999</v>
      </c>
      <c r="AH74" s="6">
        <v>13032</v>
      </c>
      <c r="AI74" s="6">
        <v>175447.45</v>
      </c>
      <c r="AJ74" s="6">
        <v>101556.17</v>
      </c>
      <c r="AK74" s="6">
        <v>298304.88</v>
      </c>
      <c r="AL74" s="6">
        <v>238832.75</v>
      </c>
      <c r="AM74" s="6">
        <v>324161.53999999998</v>
      </c>
      <c r="AN74" s="6">
        <v>0</v>
      </c>
      <c r="AO74" s="6">
        <v>76094.7</v>
      </c>
      <c r="AP74" s="6">
        <v>140577.37</v>
      </c>
      <c r="AQ74" s="6">
        <f t="shared" si="6"/>
        <v>2600425.2600000002</v>
      </c>
      <c r="AR74" s="6">
        <v>947960.33</v>
      </c>
      <c r="AS74" s="10">
        <f t="shared" si="7"/>
        <v>26897.241001241207</v>
      </c>
      <c r="AT74" s="10">
        <f t="shared" si="8"/>
        <v>21303.182147290026</v>
      </c>
      <c r="AU74" s="10">
        <f t="shared" si="9"/>
        <v>3352.9327678940831</v>
      </c>
      <c r="AV74" s="11">
        <v>605.37</v>
      </c>
      <c r="AW74" s="12"/>
      <c r="AX74" s="25"/>
    </row>
    <row r="75" spans="1:50" x14ac:dyDescent="0.2">
      <c r="A75" s="14" t="s">
        <v>224</v>
      </c>
      <c r="B75" s="14" t="s">
        <v>410</v>
      </c>
      <c r="C75" s="6">
        <v>1</v>
      </c>
      <c r="D75" s="6">
        <v>4</v>
      </c>
      <c r="E75" s="6">
        <v>26</v>
      </c>
      <c r="F75" s="6">
        <v>187</v>
      </c>
      <c r="G75" s="6">
        <v>70</v>
      </c>
      <c r="H75" s="6">
        <v>152</v>
      </c>
      <c r="I75" s="6">
        <v>435</v>
      </c>
      <c r="J75" s="6">
        <v>439</v>
      </c>
      <c r="K75" s="10">
        <v>5.61</v>
      </c>
      <c r="L75" s="10">
        <v>34.31</v>
      </c>
      <c r="M75" s="10">
        <v>187.87</v>
      </c>
      <c r="N75" s="10">
        <v>73.489999999999995</v>
      </c>
      <c r="O75" s="10">
        <v>135.51</v>
      </c>
      <c r="P75" s="10">
        <v>436.79</v>
      </c>
      <c r="Q75" s="6">
        <v>19339407</v>
      </c>
      <c r="R75" s="6">
        <v>44458</v>
      </c>
      <c r="S75" s="10">
        <v>65</v>
      </c>
      <c r="T75" s="10">
        <v>0</v>
      </c>
      <c r="U75" s="10">
        <v>0</v>
      </c>
      <c r="V75" s="10">
        <v>12</v>
      </c>
      <c r="W75" s="10">
        <v>3</v>
      </c>
      <c r="X75" s="10">
        <v>10</v>
      </c>
      <c r="Y75" s="10">
        <v>13</v>
      </c>
      <c r="Z75" s="10">
        <v>103</v>
      </c>
      <c r="AA75" s="6">
        <v>1794200.81</v>
      </c>
      <c r="AB75" s="6">
        <v>16153.49</v>
      </c>
      <c r="AC75" s="6">
        <v>3992604.75</v>
      </c>
      <c r="AD75" s="6">
        <v>280858.86</v>
      </c>
      <c r="AE75" s="6">
        <v>0</v>
      </c>
      <c r="AF75" s="6">
        <f t="shared" si="5"/>
        <v>6083817.9100000001</v>
      </c>
      <c r="AG75" s="6">
        <v>3417560.13</v>
      </c>
      <c r="AH75" s="6">
        <v>326246.02</v>
      </c>
      <c r="AI75" s="6">
        <v>330062.53000000003</v>
      </c>
      <c r="AJ75" s="6">
        <v>407070.9</v>
      </c>
      <c r="AK75" s="6">
        <v>376372.45</v>
      </c>
      <c r="AL75" s="6">
        <v>428439.71</v>
      </c>
      <c r="AM75" s="6">
        <v>337321.61</v>
      </c>
      <c r="AN75" s="6">
        <v>151982</v>
      </c>
      <c r="AO75" s="6">
        <v>284914.59000000003</v>
      </c>
      <c r="AP75" s="6">
        <v>69163.759999999995</v>
      </c>
      <c r="AQ75" s="6">
        <f t="shared" si="6"/>
        <v>6129133.7000000002</v>
      </c>
      <c r="AR75" s="6">
        <v>883193.44</v>
      </c>
      <c r="AS75" s="10">
        <f t="shared" si="7"/>
        <v>14032.220746811969</v>
      </c>
      <c r="AT75" s="10">
        <f t="shared" si="8"/>
        <v>12101.357036562193</v>
      </c>
      <c r="AU75" s="10">
        <f t="shared" si="9"/>
        <v>772.27411341834738</v>
      </c>
      <c r="AV75" s="11">
        <v>553</v>
      </c>
      <c r="AW75" s="12"/>
      <c r="AX75" s="10"/>
    </row>
    <row r="76" spans="1:50" x14ac:dyDescent="0.2">
      <c r="A76" s="14" t="s">
        <v>225</v>
      </c>
      <c r="B76" s="14" t="s">
        <v>411</v>
      </c>
      <c r="C76" s="6">
        <v>2</v>
      </c>
      <c r="D76" s="6">
        <v>0</v>
      </c>
      <c r="E76" s="6">
        <v>15</v>
      </c>
      <c r="F76" s="6">
        <v>58</v>
      </c>
      <c r="G76" s="6">
        <v>0</v>
      </c>
      <c r="H76" s="6">
        <v>0</v>
      </c>
      <c r="I76" s="6">
        <v>73</v>
      </c>
      <c r="J76" s="6">
        <v>73</v>
      </c>
      <c r="K76" s="10">
        <v>0.13</v>
      </c>
      <c r="L76" s="10">
        <v>10.53</v>
      </c>
      <c r="M76" s="10">
        <v>59.85</v>
      </c>
      <c r="N76" s="10">
        <v>0</v>
      </c>
      <c r="O76" s="10">
        <v>0</v>
      </c>
      <c r="P76" s="10">
        <v>70.510000000000005</v>
      </c>
      <c r="Q76" s="6">
        <v>4892559</v>
      </c>
      <c r="R76" s="6">
        <v>67021</v>
      </c>
      <c r="S76" s="10">
        <v>67.540000000000006</v>
      </c>
      <c r="T76" s="10">
        <v>0</v>
      </c>
      <c r="U76" s="10">
        <v>0</v>
      </c>
      <c r="V76" s="10">
        <v>0</v>
      </c>
      <c r="W76" s="10">
        <v>0</v>
      </c>
      <c r="X76" s="10">
        <v>2.4300000000000002</v>
      </c>
      <c r="Y76" s="10">
        <v>0</v>
      </c>
      <c r="Z76" s="10">
        <v>69.970000000000013</v>
      </c>
      <c r="AA76" s="6">
        <v>330999.38</v>
      </c>
      <c r="AB76" s="6">
        <v>2341.19</v>
      </c>
      <c r="AC76" s="6">
        <v>1038194.51</v>
      </c>
      <c r="AD76" s="6">
        <v>262489.69</v>
      </c>
      <c r="AE76" s="6">
        <v>279980.49</v>
      </c>
      <c r="AF76" s="6">
        <f t="shared" si="5"/>
        <v>1914005.26</v>
      </c>
      <c r="AG76" s="6">
        <v>854212.11</v>
      </c>
      <c r="AH76" s="6">
        <v>0</v>
      </c>
      <c r="AI76" s="6">
        <v>222850.37</v>
      </c>
      <c r="AJ76" s="6">
        <v>90261.56</v>
      </c>
      <c r="AK76" s="6">
        <v>182639.05</v>
      </c>
      <c r="AL76" s="6">
        <v>189788.6</v>
      </c>
      <c r="AM76" s="6">
        <v>218124.42</v>
      </c>
      <c r="AN76" s="6">
        <v>0</v>
      </c>
      <c r="AO76" s="6">
        <v>32530.47</v>
      </c>
      <c r="AP76" s="6">
        <v>274075.38</v>
      </c>
      <c r="AQ76" s="6">
        <f t="shared" si="6"/>
        <v>2064481.96</v>
      </c>
      <c r="AR76" s="6">
        <v>675014.36</v>
      </c>
      <c r="AS76" s="10">
        <f t="shared" si="7"/>
        <v>29279.278967522336</v>
      </c>
      <c r="AT76" s="10">
        <f t="shared" si="8"/>
        <v>21837.352006807545</v>
      </c>
      <c r="AU76" s="10">
        <f t="shared" si="9"/>
        <v>3093.5246064388029</v>
      </c>
      <c r="AV76" s="11">
        <v>205.31</v>
      </c>
      <c r="AW76" s="12"/>
      <c r="AX76" s="10"/>
    </row>
    <row r="77" spans="1:50" x14ac:dyDescent="0.2">
      <c r="A77" s="14" t="s">
        <v>226</v>
      </c>
      <c r="B77" s="14" t="s">
        <v>412</v>
      </c>
      <c r="C77" s="6">
        <v>1</v>
      </c>
      <c r="D77" s="6">
        <v>0</v>
      </c>
      <c r="E77" s="6">
        <v>0</v>
      </c>
      <c r="F77" s="6">
        <v>0</v>
      </c>
      <c r="G77" s="6">
        <v>26</v>
      </c>
      <c r="H77" s="6">
        <v>49</v>
      </c>
      <c r="I77" s="6">
        <v>75</v>
      </c>
      <c r="J77" s="6">
        <v>75</v>
      </c>
      <c r="K77" s="10">
        <v>0</v>
      </c>
      <c r="L77" s="10">
        <v>0</v>
      </c>
      <c r="M77" s="10">
        <v>0</v>
      </c>
      <c r="N77" s="10">
        <v>27.33</v>
      </c>
      <c r="O77" s="10">
        <v>49.3</v>
      </c>
      <c r="P77" s="10">
        <v>76.63</v>
      </c>
      <c r="Q77" s="6">
        <v>9540074</v>
      </c>
      <c r="R77" s="6">
        <v>127201</v>
      </c>
      <c r="S77" s="10">
        <v>69.489999999999995</v>
      </c>
      <c r="T77" s="10">
        <v>0</v>
      </c>
      <c r="U77" s="10">
        <v>0</v>
      </c>
      <c r="V77" s="10">
        <v>0</v>
      </c>
      <c r="W77" s="10">
        <v>0</v>
      </c>
      <c r="X77" s="10">
        <v>1.25</v>
      </c>
      <c r="Y77" s="10">
        <v>0</v>
      </c>
      <c r="Z77" s="10">
        <v>70.739999999999995</v>
      </c>
      <c r="AA77" s="6">
        <v>652422.61</v>
      </c>
      <c r="AB77" s="6">
        <v>2551.33</v>
      </c>
      <c r="AC77" s="6">
        <v>1086368.07</v>
      </c>
      <c r="AD77" s="6">
        <v>147768.07</v>
      </c>
      <c r="AE77" s="6">
        <v>142550.85999999999</v>
      </c>
      <c r="AF77" s="6">
        <f t="shared" si="5"/>
        <v>2031660.94</v>
      </c>
      <c r="AG77" s="6">
        <v>710433.72</v>
      </c>
      <c r="AH77" s="6">
        <v>91353.12</v>
      </c>
      <c r="AI77" s="6">
        <v>208549.53</v>
      </c>
      <c r="AJ77" s="6">
        <v>89670.399999999994</v>
      </c>
      <c r="AK77" s="6">
        <v>281130.53000000003</v>
      </c>
      <c r="AL77" s="6">
        <v>187307.48</v>
      </c>
      <c r="AM77" s="6">
        <v>187598.6</v>
      </c>
      <c r="AN77" s="6">
        <v>0</v>
      </c>
      <c r="AO77" s="6">
        <v>63083.87</v>
      </c>
      <c r="AP77" s="6">
        <v>112001.41</v>
      </c>
      <c r="AQ77" s="6">
        <f t="shared" si="6"/>
        <v>1931128.6600000001</v>
      </c>
      <c r="AR77" s="6">
        <v>564193.18999999994</v>
      </c>
      <c r="AS77" s="10">
        <f t="shared" si="7"/>
        <v>25200.687198225241</v>
      </c>
      <c r="AT77" s="10">
        <f t="shared" si="8"/>
        <v>20467.764322067076</v>
      </c>
      <c r="AU77" s="10">
        <f t="shared" si="9"/>
        <v>2448.1090956544435</v>
      </c>
      <c r="AV77" s="11">
        <v>434.77</v>
      </c>
      <c r="AW77" s="12"/>
      <c r="AX77" s="25"/>
    </row>
    <row r="78" spans="1:50" x14ac:dyDescent="0.2">
      <c r="A78" s="14" t="s">
        <v>227</v>
      </c>
      <c r="B78" s="14" t="s">
        <v>413</v>
      </c>
      <c r="C78" s="6">
        <v>1</v>
      </c>
      <c r="D78" s="6">
        <v>4</v>
      </c>
      <c r="E78" s="6">
        <v>21</v>
      </c>
      <c r="F78" s="6">
        <v>154</v>
      </c>
      <c r="G78" s="6">
        <v>60</v>
      </c>
      <c r="H78" s="6">
        <v>114</v>
      </c>
      <c r="I78" s="6">
        <v>349</v>
      </c>
      <c r="J78" s="6">
        <v>353</v>
      </c>
      <c r="K78" s="10">
        <v>0.35</v>
      </c>
      <c r="L78" s="10">
        <v>18.95</v>
      </c>
      <c r="M78" s="10">
        <v>154.41</v>
      </c>
      <c r="N78" s="10">
        <v>64.3</v>
      </c>
      <c r="O78" s="10">
        <v>102.68</v>
      </c>
      <c r="P78" s="10">
        <v>340.69</v>
      </c>
      <c r="Q78" s="6">
        <v>22023267</v>
      </c>
      <c r="R78" s="6">
        <v>63104</v>
      </c>
      <c r="S78" s="10">
        <v>66.17</v>
      </c>
      <c r="T78" s="10">
        <v>0</v>
      </c>
      <c r="U78" s="10">
        <v>0</v>
      </c>
      <c r="V78" s="10">
        <v>0</v>
      </c>
      <c r="W78" s="10">
        <v>0</v>
      </c>
      <c r="X78" s="10">
        <v>12.12</v>
      </c>
      <c r="Y78" s="10">
        <v>0</v>
      </c>
      <c r="Z78" s="10">
        <v>78.290000000000006</v>
      </c>
      <c r="AA78" s="6">
        <v>1694904.62</v>
      </c>
      <c r="AB78" s="6">
        <v>34939.160000000003</v>
      </c>
      <c r="AC78" s="6">
        <v>4610909.49</v>
      </c>
      <c r="AD78" s="6">
        <v>533660.4</v>
      </c>
      <c r="AE78" s="6">
        <v>0</v>
      </c>
      <c r="AF78" s="6">
        <f t="shared" si="5"/>
        <v>6874413.6700000009</v>
      </c>
      <c r="AG78" s="6">
        <v>3550950.71</v>
      </c>
      <c r="AH78" s="6">
        <v>98928.06</v>
      </c>
      <c r="AI78" s="6">
        <v>139472.32000000001</v>
      </c>
      <c r="AJ78" s="6">
        <v>381000.75</v>
      </c>
      <c r="AK78" s="6">
        <v>545195.93999999994</v>
      </c>
      <c r="AL78" s="6">
        <v>600123.69999999995</v>
      </c>
      <c r="AM78" s="6">
        <v>437516.03</v>
      </c>
      <c r="AN78" s="6">
        <v>70817.42</v>
      </c>
      <c r="AO78" s="6">
        <v>201177.76</v>
      </c>
      <c r="AP78" s="6">
        <v>261129.07</v>
      </c>
      <c r="AQ78" s="6">
        <f t="shared" si="6"/>
        <v>6286311.7599999998</v>
      </c>
      <c r="AR78" s="6">
        <v>3200548.63</v>
      </c>
      <c r="AS78" s="10">
        <f t="shared" si="7"/>
        <v>18451.706125803517</v>
      </c>
      <c r="AT78" s="10">
        <f t="shared" si="8"/>
        <v>15602.663653174439</v>
      </c>
      <c r="AU78" s="10">
        <f t="shared" si="9"/>
        <v>1284.2056708444627</v>
      </c>
      <c r="AV78" s="11">
        <v>1043.22</v>
      </c>
      <c r="AW78" s="12"/>
      <c r="AX78" s="10"/>
    </row>
    <row r="79" spans="1:50" x14ac:dyDescent="0.2">
      <c r="A79" s="14" t="s">
        <v>228</v>
      </c>
      <c r="B79" s="14" t="s">
        <v>414</v>
      </c>
      <c r="C79" s="6">
        <v>1</v>
      </c>
      <c r="D79" s="6">
        <v>1</v>
      </c>
      <c r="E79" s="6">
        <v>0</v>
      </c>
      <c r="F79" s="6">
        <v>12</v>
      </c>
      <c r="G79" s="6">
        <v>5</v>
      </c>
      <c r="H79" s="6">
        <v>9</v>
      </c>
      <c r="I79" s="6">
        <v>26</v>
      </c>
      <c r="J79" s="6">
        <v>27</v>
      </c>
      <c r="K79" s="10">
        <v>0</v>
      </c>
      <c r="L79" s="10">
        <v>2</v>
      </c>
      <c r="M79" s="10">
        <v>9</v>
      </c>
      <c r="N79" s="10">
        <v>7</v>
      </c>
      <c r="O79" s="10">
        <v>8.4499999999999993</v>
      </c>
      <c r="P79" s="10">
        <v>26.45</v>
      </c>
      <c r="Q79" s="6">
        <v>5525912</v>
      </c>
      <c r="R79" s="6">
        <v>212535</v>
      </c>
      <c r="S79" s="10">
        <v>68.349999999999994</v>
      </c>
      <c r="T79" s="10">
        <v>0</v>
      </c>
      <c r="U79" s="10">
        <v>0</v>
      </c>
      <c r="V79" s="10">
        <v>12</v>
      </c>
      <c r="W79" s="10">
        <v>3</v>
      </c>
      <c r="X79" s="10">
        <v>10</v>
      </c>
      <c r="Y79" s="10">
        <v>0</v>
      </c>
      <c r="Z79" s="10">
        <v>93.35</v>
      </c>
      <c r="AA79" s="6">
        <v>413226.53</v>
      </c>
      <c r="AB79" s="6">
        <v>0</v>
      </c>
      <c r="AC79" s="6">
        <v>417339.04</v>
      </c>
      <c r="AD79" s="6">
        <v>93690.03</v>
      </c>
      <c r="AE79" s="6">
        <v>6500</v>
      </c>
      <c r="AF79" s="6">
        <f t="shared" si="5"/>
        <v>930755.60000000009</v>
      </c>
      <c r="AG79" s="6">
        <v>606778.32999999996</v>
      </c>
      <c r="AH79" s="6">
        <v>8100.85</v>
      </c>
      <c r="AI79" s="6">
        <v>92079.9</v>
      </c>
      <c r="AJ79" s="6">
        <v>17338.25</v>
      </c>
      <c r="AK79" s="6">
        <v>142687.99</v>
      </c>
      <c r="AL79" s="6">
        <v>143440.04999999999</v>
      </c>
      <c r="AM79" s="6">
        <v>51765.01</v>
      </c>
      <c r="AN79" s="6">
        <v>0</v>
      </c>
      <c r="AO79" s="6">
        <v>0</v>
      </c>
      <c r="AP79" s="6">
        <v>28387.63</v>
      </c>
      <c r="AQ79" s="6">
        <f t="shared" si="6"/>
        <v>1090578.0099999998</v>
      </c>
      <c r="AR79" s="6">
        <v>-221.33</v>
      </c>
      <c r="AS79" s="10">
        <f t="shared" si="7"/>
        <v>41231.682797731562</v>
      </c>
      <c r="AT79" s="10">
        <f t="shared" si="8"/>
        <v>38201.337240075612</v>
      </c>
      <c r="AU79" s="10">
        <f t="shared" si="9"/>
        <v>1957.0892249527412</v>
      </c>
      <c r="AV79" s="11">
        <v>155.80000000000001</v>
      </c>
      <c r="AW79" s="12"/>
      <c r="AX79" s="10"/>
    </row>
    <row r="80" spans="1:50" x14ac:dyDescent="0.2">
      <c r="A80" s="14" t="s">
        <v>229</v>
      </c>
      <c r="B80" s="14" t="s">
        <v>415</v>
      </c>
      <c r="C80" s="6">
        <v>1</v>
      </c>
      <c r="D80" s="6">
        <v>9</v>
      </c>
      <c r="E80" s="6">
        <v>9</v>
      </c>
      <c r="F80" s="6">
        <v>56</v>
      </c>
      <c r="G80" s="6">
        <v>18</v>
      </c>
      <c r="H80" s="6">
        <v>29</v>
      </c>
      <c r="I80" s="6">
        <v>112</v>
      </c>
      <c r="J80" s="6">
        <v>121</v>
      </c>
      <c r="K80" s="10">
        <v>1.04</v>
      </c>
      <c r="L80" s="10">
        <v>9</v>
      </c>
      <c r="M80" s="10">
        <v>62.01</v>
      </c>
      <c r="N80" s="10">
        <v>13.63</v>
      </c>
      <c r="O80" s="10">
        <v>39.21</v>
      </c>
      <c r="P80" s="10">
        <v>124.88999999999999</v>
      </c>
      <c r="Q80" s="6">
        <v>9823494</v>
      </c>
      <c r="R80" s="6">
        <v>87710</v>
      </c>
      <c r="S80" s="10">
        <v>66.72</v>
      </c>
      <c r="T80" s="10">
        <v>2.0099999999999998</v>
      </c>
      <c r="U80" s="10">
        <v>0</v>
      </c>
      <c r="V80" s="10">
        <v>0</v>
      </c>
      <c r="W80" s="10">
        <v>0</v>
      </c>
      <c r="X80" s="10">
        <v>2.5099999999999998</v>
      </c>
      <c r="Y80" s="10">
        <v>33.56</v>
      </c>
      <c r="Z80" s="10">
        <v>104.80000000000001</v>
      </c>
      <c r="AA80" s="6">
        <v>826196.63</v>
      </c>
      <c r="AB80" s="6">
        <v>0</v>
      </c>
      <c r="AC80" s="6">
        <v>1717665.32</v>
      </c>
      <c r="AD80" s="6">
        <v>328494.93</v>
      </c>
      <c r="AE80" s="6">
        <v>9782.2099999999991</v>
      </c>
      <c r="AF80" s="6">
        <f t="shared" si="5"/>
        <v>2882139.0900000003</v>
      </c>
      <c r="AG80" s="6">
        <v>1374219.23</v>
      </c>
      <c r="AH80" s="6">
        <v>17711.41</v>
      </c>
      <c r="AI80" s="6">
        <v>142283.14000000001</v>
      </c>
      <c r="AJ80" s="6">
        <v>134674.91</v>
      </c>
      <c r="AK80" s="6">
        <v>298664.34999999998</v>
      </c>
      <c r="AL80" s="6">
        <v>318174.15000000002</v>
      </c>
      <c r="AM80" s="6">
        <v>115334.1</v>
      </c>
      <c r="AN80" s="6">
        <v>0</v>
      </c>
      <c r="AO80" s="6">
        <v>166592.24</v>
      </c>
      <c r="AP80" s="6">
        <v>218200.53</v>
      </c>
      <c r="AQ80" s="6">
        <f t="shared" si="6"/>
        <v>2785854.0599999991</v>
      </c>
      <c r="AR80" s="6">
        <v>1094982.6100000001</v>
      </c>
      <c r="AS80" s="10">
        <f t="shared" si="7"/>
        <v>22306.462166706697</v>
      </c>
      <c r="AT80" s="10">
        <f t="shared" si="8"/>
        <v>18301.923212426933</v>
      </c>
      <c r="AU80" s="10">
        <f t="shared" si="9"/>
        <v>923.48546721114599</v>
      </c>
      <c r="AV80" s="11">
        <v>476.5</v>
      </c>
      <c r="AW80" s="12"/>
      <c r="AX80" s="25"/>
    </row>
    <row r="81" spans="1:50" x14ac:dyDescent="0.2">
      <c r="A81" s="14" t="s">
        <v>230</v>
      </c>
      <c r="B81" s="14" t="s">
        <v>416</v>
      </c>
      <c r="C81" s="6">
        <v>1</v>
      </c>
      <c r="D81" s="6">
        <v>18</v>
      </c>
      <c r="E81" s="6">
        <v>19</v>
      </c>
      <c r="F81" s="6">
        <v>113</v>
      </c>
      <c r="G81" s="6">
        <v>31</v>
      </c>
      <c r="H81" s="6">
        <v>66</v>
      </c>
      <c r="I81" s="6">
        <v>229</v>
      </c>
      <c r="J81" s="6">
        <v>247</v>
      </c>
      <c r="K81" s="10">
        <v>0</v>
      </c>
      <c r="L81" s="10">
        <v>18.239999999999998</v>
      </c>
      <c r="M81" s="10">
        <v>106.58</v>
      </c>
      <c r="N81" s="10">
        <v>37</v>
      </c>
      <c r="O81" s="10">
        <v>59.09</v>
      </c>
      <c r="P81" s="10">
        <v>220.91</v>
      </c>
      <c r="Q81" s="6">
        <v>11185718</v>
      </c>
      <c r="R81" s="6">
        <v>48846</v>
      </c>
      <c r="S81" s="10">
        <v>69.069999999999993</v>
      </c>
      <c r="T81" s="10">
        <v>0</v>
      </c>
      <c r="U81" s="10">
        <v>0</v>
      </c>
      <c r="V81" s="10">
        <v>8.8699999999999992</v>
      </c>
      <c r="W81" s="10">
        <v>0</v>
      </c>
      <c r="X81" s="10">
        <v>4.4400000000000004</v>
      </c>
      <c r="Y81" s="10">
        <v>0</v>
      </c>
      <c r="Z81" s="10">
        <v>82.38</v>
      </c>
      <c r="AA81" s="6">
        <v>912949.3</v>
      </c>
      <c r="AB81" s="6">
        <v>0</v>
      </c>
      <c r="AC81" s="6">
        <v>2753318.72</v>
      </c>
      <c r="AD81" s="6">
        <v>749096.79</v>
      </c>
      <c r="AE81" s="6">
        <v>0</v>
      </c>
      <c r="AF81" s="6">
        <f t="shared" si="5"/>
        <v>4415364.8100000005</v>
      </c>
      <c r="AG81" s="6">
        <v>2071037.47</v>
      </c>
      <c r="AH81" s="6">
        <v>131469.17000000001</v>
      </c>
      <c r="AI81" s="6">
        <v>258169.48</v>
      </c>
      <c r="AJ81" s="6">
        <v>146737.96</v>
      </c>
      <c r="AK81" s="6">
        <v>367808.32</v>
      </c>
      <c r="AL81" s="6">
        <v>469687.03999999998</v>
      </c>
      <c r="AM81" s="6">
        <v>252368.97</v>
      </c>
      <c r="AN81" s="6">
        <v>0</v>
      </c>
      <c r="AO81" s="6">
        <v>159723.88</v>
      </c>
      <c r="AP81" s="6">
        <v>113472.77</v>
      </c>
      <c r="AQ81" s="6">
        <f t="shared" si="6"/>
        <v>3970475.06</v>
      </c>
      <c r="AR81" s="6">
        <v>919470.34</v>
      </c>
      <c r="AS81" s="10">
        <f t="shared" si="7"/>
        <v>17973.269928930335</v>
      </c>
      <c r="AT81" s="10">
        <f t="shared" si="8"/>
        <v>15594.176089810329</v>
      </c>
      <c r="AU81" s="10">
        <f t="shared" si="9"/>
        <v>1142.406274048255</v>
      </c>
      <c r="AV81" s="11">
        <v>472.85</v>
      </c>
      <c r="AW81" s="12"/>
      <c r="AX81" s="10"/>
    </row>
    <row r="82" spans="1:50" x14ac:dyDescent="0.2">
      <c r="A82" s="14" t="s">
        <v>231</v>
      </c>
      <c r="B82" s="14" t="s">
        <v>417</v>
      </c>
      <c r="C82" s="6">
        <v>1</v>
      </c>
      <c r="D82" s="6">
        <v>0</v>
      </c>
      <c r="E82" s="6">
        <v>211</v>
      </c>
      <c r="F82" s="6">
        <v>1178</v>
      </c>
      <c r="G82" s="6">
        <v>338</v>
      </c>
      <c r="H82" s="6">
        <v>623</v>
      </c>
      <c r="I82" s="6">
        <v>2350</v>
      </c>
      <c r="J82" s="6">
        <v>2350</v>
      </c>
      <c r="K82" s="10">
        <v>0</v>
      </c>
      <c r="L82" s="10">
        <v>177.59</v>
      </c>
      <c r="M82" s="10">
        <v>1107.29</v>
      </c>
      <c r="N82" s="10">
        <v>300.47000000000003</v>
      </c>
      <c r="O82" s="10">
        <v>512.75</v>
      </c>
      <c r="P82" s="10">
        <v>2098.1</v>
      </c>
      <c r="Q82" s="6">
        <v>289669487</v>
      </c>
      <c r="R82" s="6">
        <v>123264</v>
      </c>
      <c r="S82" s="10">
        <v>60.01</v>
      </c>
      <c r="T82" s="10">
        <v>0</v>
      </c>
      <c r="U82" s="10">
        <v>0</v>
      </c>
      <c r="V82" s="10">
        <v>0</v>
      </c>
      <c r="W82" s="10">
        <v>0</v>
      </c>
      <c r="X82" s="10">
        <v>0.63</v>
      </c>
      <c r="Y82" s="10">
        <v>12.65</v>
      </c>
      <c r="Z82" s="10">
        <v>73.290000000000006</v>
      </c>
      <c r="AA82" s="6">
        <v>16158826.42</v>
      </c>
      <c r="AB82" s="6">
        <v>4350566.7</v>
      </c>
      <c r="AC82" s="6">
        <v>5915814.3799999999</v>
      </c>
      <c r="AD82" s="6">
        <v>9178300.8900000006</v>
      </c>
      <c r="AE82" s="6">
        <v>0</v>
      </c>
      <c r="AF82" s="6">
        <f t="shared" si="5"/>
        <v>35603508.390000001</v>
      </c>
      <c r="AG82" s="6">
        <v>16899379.829999998</v>
      </c>
      <c r="AH82" s="6">
        <v>1299509</v>
      </c>
      <c r="AI82" s="6">
        <v>2560929.92</v>
      </c>
      <c r="AJ82" s="6">
        <v>1404974.35</v>
      </c>
      <c r="AK82" s="6">
        <v>975117.46</v>
      </c>
      <c r="AL82" s="6">
        <v>3671235.16</v>
      </c>
      <c r="AM82" s="6">
        <v>3471512.73</v>
      </c>
      <c r="AN82" s="6">
        <v>4011720.08</v>
      </c>
      <c r="AO82" s="6">
        <v>800519.93</v>
      </c>
      <c r="AP82" s="6">
        <v>1476993.98</v>
      </c>
      <c r="AQ82" s="6">
        <f t="shared" si="6"/>
        <v>36571892.439999998</v>
      </c>
      <c r="AR82" s="6">
        <v>13803011.539999999</v>
      </c>
      <c r="AS82" s="10">
        <f t="shared" si="7"/>
        <v>17430.957742719602</v>
      </c>
      <c r="AT82" s="10">
        <f t="shared" si="8"/>
        <v>12778.773995519758</v>
      </c>
      <c r="AU82" s="10">
        <f t="shared" si="9"/>
        <v>1654.5983175253803</v>
      </c>
      <c r="AV82" s="11">
        <v>1679</v>
      </c>
      <c r="AW82" s="12"/>
      <c r="AX82" s="25"/>
    </row>
    <row r="83" spans="1:50" x14ac:dyDescent="0.2">
      <c r="A83" s="14" t="s">
        <v>232</v>
      </c>
      <c r="B83" s="14" t="s">
        <v>418</v>
      </c>
      <c r="C83" s="6">
        <v>1</v>
      </c>
      <c r="D83" s="6">
        <v>12</v>
      </c>
      <c r="E83" s="6">
        <v>21</v>
      </c>
      <c r="F83" s="6">
        <v>162</v>
      </c>
      <c r="G83" s="6">
        <v>33</v>
      </c>
      <c r="H83" s="6">
        <v>81</v>
      </c>
      <c r="I83" s="6">
        <v>297</v>
      </c>
      <c r="J83" s="6">
        <v>309</v>
      </c>
      <c r="K83" s="10">
        <v>0</v>
      </c>
      <c r="L83" s="10">
        <v>28</v>
      </c>
      <c r="M83" s="10">
        <v>174</v>
      </c>
      <c r="N83" s="10">
        <v>42</v>
      </c>
      <c r="O83" s="10">
        <v>94</v>
      </c>
      <c r="P83" s="10">
        <v>338</v>
      </c>
      <c r="Q83" s="6">
        <v>39004113</v>
      </c>
      <c r="R83" s="6">
        <v>131327</v>
      </c>
      <c r="S83" s="10">
        <v>65.010000000000005</v>
      </c>
      <c r="T83" s="10">
        <v>0</v>
      </c>
      <c r="U83" s="10">
        <v>0</v>
      </c>
      <c r="V83" s="10">
        <v>4.4000000000000004</v>
      </c>
      <c r="W83" s="10">
        <v>0</v>
      </c>
      <c r="X83" s="10">
        <v>20</v>
      </c>
      <c r="Y83" s="10">
        <v>3.75</v>
      </c>
      <c r="Z83" s="10">
        <v>93.160000000000011</v>
      </c>
      <c r="AA83" s="6">
        <v>3693265.59</v>
      </c>
      <c r="AB83" s="6">
        <v>671561.2</v>
      </c>
      <c r="AC83" s="6">
        <v>634561.12</v>
      </c>
      <c r="AD83" s="6">
        <v>11013712.42</v>
      </c>
      <c r="AE83" s="6">
        <v>5400.56</v>
      </c>
      <c r="AF83" s="6">
        <f t="shared" si="5"/>
        <v>16018500.890000001</v>
      </c>
      <c r="AG83" s="6">
        <v>2340908.2000000002</v>
      </c>
      <c r="AH83" s="6">
        <v>349400.46</v>
      </c>
      <c r="AI83" s="6">
        <v>307988.51</v>
      </c>
      <c r="AJ83" s="6">
        <v>257237.87</v>
      </c>
      <c r="AK83" s="6">
        <v>722121.93</v>
      </c>
      <c r="AL83" s="6">
        <v>426939.68</v>
      </c>
      <c r="AM83" s="6">
        <v>294776.33</v>
      </c>
      <c r="AN83" s="6">
        <v>0</v>
      </c>
      <c r="AO83" s="6">
        <v>175068.5</v>
      </c>
      <c r="AP83" s="6">
        <v>5710380.6900000004</v>
      </c>
      <c r="AQ83" s="6">
        <f t="shared" si="6"/>
        <v>10584822.170000002</v>
      </c>
      <c r="AR83" s="6">
        <v>6910943.7599999998</v>
      </c>
      <c r="AS83" s="10">
        <f t="shared" si="7"/>
        <v>31316.041923076929</v>
      </c>
      <c r="AT83" s="10">
        <f t="shared" si="8"/>
        <v>13031.351035502959</v>
      </c>
      <c r="AU83" s="10">
        <f t="shared" si="9"/>
        <v>872.11931952662724</v>
      </c>
      <c r="AV83" s="11">
        <v>323</v>
      </c>
      <c r="AW83" s="12"/>
      <c r="AX83" s="10"/>
    </row>
    <row r="84" spans="1:50" x14ac:dyDescent="0.2">
      <c r="A84" s="14" t="s">
        <v>233</v>
      </c>
      <c r="B84" s="14" t="s">
        <v>419</v>
      </c>
      <c r="C84" s="6">
        <v>2</v>
      </c>
      <c r="D84" s="6">
        <v>0</v>
      </c>
      <c r="E84" s="6">
        <v>22</v>
      </c>
      <c r="F84" s="6">
        <v>131</v>
      </c>
      <c r="G84" s="6">
        <v>28</v>
      </c>
      <c r="H84" s="6">
        <v>0</v>
      </c>
      <c r="I84" s="6">
        <v>181</v>
      </c>
      <c r="J84" s="6">
        <v>181</v>
      </c>
      <c r="K84" s="10">
        <v>0</v>
      </c>
      <c r="L84" s="10">
        <v>13.8</v>
      </c>
      <c r="M84" s="10">
        <v>93.3</v>
      </c>
      <c r="N84" s="10">
        <v>33.43</v>
      </c>
      <c r="O84" s="10">
        <v>0</v>
      </c>
      <c r="P84" s="10">
        <v>140.53</v>
      </c>
      <c r="Q84" s="6">
        <v>10790626</v>
      </c>
      <c r="R84" s="6">
        <v>59617</v>
      </c>
      <c r="S84" s="10">
        <v>61</v>
      </c>
      <c r="T84" s="10">
        <v>2.52</v>
      </c>
      <c r="U84" s="10">
        <v>0</v>
      </c>
      <c r="V84" s="10">
        <v>0</v>
      </c>
      <c r="W84" s="10">
        <v>0</v>
      </c>
      <c r="X84" s="10">
        <v>0</v>
      </c>
      <c r="Y84" s="10">
        <v>9.66</v>
      </c>
      <c r="Z84" s="10">
        <v>73.180000000000007</v>
      </c>
      <c r="AA84" s="6">
        <v>679497.33</v>
      </c>
      <c r="AB84" s="6">
        <v>295264.27</v>
      </c>
      <c r="AC84" s="6">
        <v>1219943.06</v>
      </c>
      <c r="AD84" s="6">
        <v>2219260.83</v>
      </c>
      <c r="AE84" s="6">
        <v>0</v>
      </c>
      <c r="AF84" s="6">
        <f t="shared" si="5"/>
        <v>4413965.49</v>
      </c>
      <c r="AG84" s="6">
        <v>923538.72</v>
      </c>
      <c r="AH84" s="6">
        <v>183044.61</v>
      </c>
      <c r="AI84" s="6">
        <v>587432.37</v>
      </c>
      <c r="AJ84" s="6">
        <v>0</v>
      </c>
      <c r="AK84" s="6">
        <v>467289.14</v>
      </c>
      <c r="AL84" s="6">
        <v>195497.61</v>
      </c>
      <c r="AM84" s="6">
        <v>139875.73000000001</v>
      </c>
      <c r="AN84" s="6">
        <v>14508.65</v>
      </c>
      <c r="AO84" s="6">
        <v>-1750</v>
      </c>
      <c r="AP84" s="6">
        <v>383372.45</v>
      </c>
      <c r="AQ84" s="6">
        <f t="shared" si="6"/>
        <v>2892809.2800000003</v>
      </c>
      <c r="AR84" s="6">
        <v>1794741.56</v>
      </c>
      <c r="AS84" s="10">
        <f t="shared" si="7"/>
        <v>20584.994520742905</v>
      </c>
      <c r="AT84" s="10">
        <f t="shared" si="8"/>
        <v>16770.813705258664</v>
      </c>
      <c r="AU84" s="10">
        <f t="shared" si="9"/>
        <v>995.34426812780191</v>
      </c>
      <c r="AV84" s="11">
        <v>147</v>
      </c>
      <c r="AW84" s="12"/>
      <c r="AX84" s="10"/>
    </row>
    <row r="85" spans="1:50" x14ac:dyDescent="0.2">
      <c r="A85" s="14" t="s">
        <v>234</v>
      </c>
      <c r="B85" s="14" t="s">
        <v>420</v>
      </c>
      <c r="C85" s="6">
        <v>4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6">
        <v>4471530</v>
      </c>
      <c r="R85" s="6">
        <v>0</v>
      </c>
      <c r="S85" s="10">
        <v>5.59</v>
      </c>
      <c r="T85" s="10">
        <v>11.18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16.77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f t="shared" si="5"/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f t="shared" si="6"/>
        <v>0</v>
      </c>
      <c r="AR85" s="6">
        <v>0</v>
      </c>
      <c r="AS85" s="10">
        <v>0</v>
      </c>
      <c r="AT85" s="10">
        <v>0</v>
      </c>
      <c r="AU85" s="10">
        <v>0</v>
      </c>
      <c r="AV85" s="11">
        <v>270</v>
      </c>
      <c r="AW85" s="12"/>
      <c r="AX85" s="25"/>
    </row>
    <row r="86" spans="1:50" x14ac:dyDescent="0.2">
      <c r="A86" s="14" t="s">
        <v>235</v>
      </c>
      <c r="B86" s="14" t="s">
        <v>421</v>
      </c>
      <c r="C86" s="6">
        <v>3</v>
      </c>
      <c r="D86" s="6">
        <v>0</v>
      </c>
      <c r="E86" s="6">
        <v>2</v>
      </c>
      <c r="F86" s="6">
        <v>7</v>
      </c>
      <c r="G86" s="6">
        <v>2</v>
      </c>
      <c r="H86" s="6">
        <v>0</v>
      </c>
      <c r="I86" s="6">
        <v>11</v>
      </c>
      <c r="J86" s="6">
        <v>11</v>
      </c>
      <c r="K86" s="10">
        <v>0</v>
      </c>
      <c r="L86" s="10">
        <v>0</v>
      </c>
      <c r="M86" s="10">
        <v>7</v>
      </c>
      <c r="N86" s="10">
        <v>1</v>
      </c>
      <c r="O86" s="10">
        <v>0</v>
      </c>
      <c r="P86" s="10">
        <v>8</v>
      </c>
      <c r="Q86" s="6">
        <v>5214789</v>
      </c>
      <c r="R86" s="6">
        <v>474072</v>
      </c>
      <c r="S86" s="10">
        <v>15.78</v>
      </c>
      <c r="T86" s="10">
        <v>6.7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22.48</v>
      </c>
      <c r="AA86" s="6">
        <v>171515.85</v>
      </c>
      <c r="AB86" s="6">
        <v>51747.25</v>
      </c>
      <c r="AC86" s="6">
        <v>4583.3999999999996</v>
      </c>
      <c r="AD86" s="6">
        <v>720808.93</v>
      </c>
      <c r="AE86" s="6">
        <v>0</v>
      </c>
      <c r="AF86" s="6">
        <f t="shared" si="5"/>
        <v>948655.43</v>
      </c>
      <c r="AG86" s="6">
        <v>86420.01</v>
      </c>
      <c r="AH86" s="6">
        <v>23809.439999999999</v>
      </c>
      <c r="AI86" s="6">
        <v>41361.120000000003</v>
      </c>
      <c r="AJ86" s="6">
        <v>14197.91</v>
      </c>
      <c r="AK86" s="6">
        <v>22113.43</v>
      </c>
      <c r="AL86" s="6">
        <v>135351.16</v>
      </c>
      <c r="AM86" s="6">
        <v>33488.36</v>
      </c>
      <c r="AN86" s="6">
        <v>11168.2</v>
      </c>
      <c r="AO86" s="6">
        <v>0</v>
      </c>
      <c r="AP86" s="6">
        <v>54333.5</v>
      </c>
      <c r="AQ86" s="6">
        <f t="shared" si="6"/>
        <v>422243.13</v>
      </c>
      <c r="AR86" s="6">
        <v>1706122.01</v>
      </c>
      <c r="AS86" s="10">
        <f t="shared" si="7"/>
        <v>52780.391250000001</v>
      </c>
      <c r="AT86" s="10">
        <f t="shared" si="8"/>
        <v>40406.633750000001</v>
      </c>
      <c r="AU86" s="10">
        <f t="shared" si="9"/>
        <v>4186.0450000000001</v>
      </c>
      <c r="AV86" s="11">
        <v>223</v>
      </c>
      <c r="AW86" s="12"/>
      <c r="AX86" s="25"/>
    </row>
    <row r="87" spans="1:50" x14ac:dyDescent="0.2">
      <c r="A87" s="14" t="s">
        <v>236</v>
      </c>
      <c r="B87" s="14" t="s">
        <v>422</v>
      </c>
      <c r="C87" s="6">
        <v>1</v>
      </c>
      <c r="D87" s="6">
        <v>0</v>
      </c>
      <c r="E87" s="6">
        <v>20</v>
      </c>
      <c r="F87" s="6">
        <v>89</v>
      </c>
      <c r="G87" s="6">
        <v>27</v>
      </c>
      <c r="H87" s="6">
        <v>67</v>
      </c>
      <c r="I87" s="6">
        <v>203</v>
      </c>
      <c r="J87" s="6">
        <v>203</v>
      </c>
      <c r="K87" s="10">
        <v>0</v>
      </c>
      <c r="L87" s="10">
        <v>19.920000000000002</v>
      </c>
      <c r="M87" s="10">
        <v>85.74</v>
      </c>
      <c r="N87" s="10">
        <v>39.99</v>
      </c>
      <c r="O87" s="10">
        <v>55.59</v>
      </c>
      <c r="P87" s="10">
        <v>201.24</v>
      </c>
      <c r="Q87" s="6">
        <v>12693680</v>
      </c>
      <c r="R87" s="6">
        <v>62530</v>
      </c>
      <c r="S87" s="10">
        <v>3.61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3.61</v>
      </c>
      <c r="AA87" s="6">
        <v>319291.40000000002</v>
      </c>
      <c r="AB87" s="6">
        <v>584905.06999999995</v>
      </c>
      <c r="AC87" s="6">
        <v>1593287.44</v>
      </c>
      <c r="AD87" s="6">
        <v>6941218.8499999996</v>
      </c>
      <c r="AE87" s="6">
        <v>1947950.0800000001</v>
      </c>
      <c r="AF87" s="6">
        <f t="shared" si="5"/>
        <v>11386652.84</v>
      </c>
      <c r="AG87" s="6">
        <v>3253202.87</v>
      </c>
      <c r="AH87" s="6">
        <v>351120.51</v>
      </c>
      <c r="AI87" s="6">
        <v>659959.27</v>
      </c>
      <c r="AJ87" s="6">
        <v>178985.42</v>
      </c>
      <c r="AK87" s="6">
        <v>775290.9</v>
      </c>
      <c r="AL87" s="6">
        <v>1216732.2</v>
      </c>
      <c r="AM87" s="6">
        <v>256931.96</v>
      </c>
      <c r="AN87" s="6">
        <v>0</v>
      </c>
      <c r="AO87" s="6">
        <v>179954.28</v>
      </c>
      <c r="AP87" s="6">
        <v>195333.06</v>
      </c>
      <c r="AQ87" s="6">
        <f t="shared" si="6"/>
        <v>7067510.4700000007</v>
      </c>
      <c r="AR87" s="6">
        <v>6181171.8200000003</v>
      </c>
      <c r="AS87" s="10">
        <f t="shared" si="7"/>
        <v>35119.809530908373</v>
      </c>
      <c r="AT87" s="10">
        <f t="shared" si="8"/>
        <v>31978.191065394556</v>
      </c>
      <c r="AU87" s="10">
        <f t="shared" si="9"/>
        <v>1276.7439872788709</v>
      </c>
      <c r="AV87" s="11">
        <v>395</v>
      </c>
      <c r="AW87" s="12"/>
      <c r="AX87" s="25"/>
    </row>
    <row r="88" spans="1:50" x14ac:dyDescent="0.2">
      <c r="A88" s="14" t="s">
        <v>237</v>
      </c>
      <c r="B88" s="14" t="s">
        <v>423</v>
      </c>
      <c r="C88" s="6">
        <v>1</v>
      </c>
      <c r="D88" s="6">
        <v>21</v>
      </c>
      <c r="E88" s="6">
        <v>16</v>
      </c>
      <c r="F88" s="6">
        <v>134</v>
      </c>
      <c r="G88" s="6">
        <v>32</v>
      </c>
      <c r="H88" s="6">
        <v>80</v>
      </c>
      <c r="I88" s="6">
        <v>262</v>
      </c>
      <c r="J88" s="6">
        <v>283</v>
      </c>
      <c r="K88" s="10">
        <v>0</v>
      </c>
      <c r="L88" s="10">
        <v>25.33</v>
      </c>
      <c r="M88" s="10">
        <v>145.12</v>
      </c>
      <c r="N88" s="10">
        <v>68.59</v>
      </c>
      <c r="O88" s="10">
        <v>75.930000000000007</v>
      </c>
      <c r="P88" s="10">
        <v>314.97000000000003</v>
      </c>
      <c r="Q88" s="6">
        <v>13542644</v>
      </c>
      <c r="R88" s="6">
        <v>51689</v>
      </c>
      <c r="S88" s="10">
        <v>67</v>
      </c>
      <c r="T88" s="10">
        <v>0</v>
      </c>
      <c r="U88" s="10">
        <v>0</v>
      </c>
      <c r="V88" s="10">
        <v>11.5</v>
      </c>
      <c r="W88" s="10">
        <v>3</v>
      </c>
      <c r="X88" s="10">
        <v>9.25</v>
      </c>
      <c r="Y88" s="10">
        <v>45.98</v>
      </c>
      <c r="Z88" s="10">
        <v>136.72999999999999</v>
      </c>
      <c r="AA88" s="6">
        <v>1133171.74</v>
      </c>
      <c r="AB88" s="6">
        <v>86055.19</v>
      </c>
      <c r="AC88" s="6">
        <v>2975453.5</v>
      </c>
      <c r="AD88" s="6">
        <v>101327.02</v>
      </c>
      <c r="AE88" s="6">
        <v>55378.53</v>
      </c>
      <c r="AF88" s="6">
        <f t="shared" si="5"/>
        <v>4351385.9799999995</v>
      </c>
      <c r="AG88" s="6">
        <v>1851970.5600000001</v>
      </c>
      <c r="AH88" s="6">
        <v>112486.97</v>
      </c>
      <c r="AI88" s="6">
        <v>239824.77</v>
      </c>
      <c r="AJ88" s="6">
        <v>264050.19</v>
      </c>
      <c r="AK88" s="6">
        <v>606336.36</v>
      </c>
      <c r="AL88" s="6">
        <v>345182.97</v>
      </c>
      <c r="AM88" s="6">
        <v>194870.59</v>
      </c>
      <c r="AN88" s="6">
        <v>43476.19</v>
      </c>
      <c r="AO88" s="6">
        <v>41919.67</v>
      </c>
      <c r="AP88" s="6">
        <v>436946.66</v>
      </c>
      <c r="AQ88" s="6">
        <f t="shared" si="6"/>
        <v>4137064.9299999992</v>
      </c>
      <c r="AR88" s="6">
        <v>1207582.23</v>
      </c>
      <c r="AS88" s="10">
        <f t="shared" si="7"/>
        <v>13134.790392735813</v>
      </c>
      <c r="AT88" s="10">
        <f t="shared" si="8"/>
        <v>10857.706511731272</v>
      </c>
      <c r="AU88" s="10">
        <f t="shared" si="9"/>
        <v>618.69571705241765</v>
      </c>
      <c r="AV88" s="11">
        <v>322.55</v>
      </c>
      <c r="AW88" s="12"/>
      <c r="AX88" s="25"/>
    </row>
    <row r="89" spans="1:50" x14ac:dyDescent="0.2">
      <c r="A89" s="14" t="s">
        <v>238</v>
      </c>
      <c r="B89" s="14" t="s">
        <v>424</v>
      </c>
      <c r="C89" s="6">
        <v>1</v>
      </c>
      <c r="D89" s="6">
        <v>28</v>
      </c>
      <c r="E89" s="6">
        <v>32</v>
      </c>
      <c r="F89" s="6">
        <v>174</v>
      </c>
      <c r="G89" s="6">
        <v>48</v>
      </c>
      <c r="H89" s="6">
        <v>94</v>
      </c>
      <c r="I89" s="6">
        <v>348</v>
      </c>
      <c r="J89" s="6">
        <v>376</v>
      </c>
      <c r="K89" s="10">
        <v>7.8</v>
      </c>
      <c r="L89" s="10">
        <v>28.89</v>
      </c>
      <c r="M89" s="10">
        <v>171.91</v>
      </c>
      <c r="N89" s="10">
        <v>44.59</v>
      </c>
      <c r="O89" s="10">
        <v>93.31</v>
      </c>
      <c r="P89" s="10">
        <v>346.5</v>
      </c>
      <c r="Q89" s="6">
        <v>15915042</v>
      </c>
      <c r="R89" s="6">
        <v>45733</v>
      </c>
      <c r="S89" s="10">
        <v>73.55</v>
      </c>
      <c r="T89" s="10">
        <v>0</v>
      </c>
      <c r="U89" s="10">
        <v>0</v>
      </c>
      <c r="V89" s="10">
        <v>12</v>
      </c>
      <c r="W89" s="10">
        <v>0</v>
      </c>
      <c r="X89" s="10">
        <v>15.47</v>
      </c>
      <c r="Y89" s="10">
        <v>34.520000000000003</v>
      </c>
      <c r="Z89" s="10">
        <v>135.54</v>
      </c>
      <c r="AA89" s="6">
        <v>1536819.07</v>
      </c>
      <c r="AB89" s="6">
        <v>237889.73</v>
      </c>
      <c r="AC89" s="6">
        <v>3303370.7</v>
      </c>
      <c r="AD89" s="6">
        <v>92059.23</v>
      </c>
      <c r="AE89" s="6">
        <v>0</v>
      </c>
      <c r="AF89" s="6">
        <f t="shared" si="5"/>
        <v>5170138.7300000004</v>
      </c>
      <c r="AG89" s="6">
        <v>2850550.52</v>
      </c>
      <c r="AH89" s="6">
        <v>144607.07999999999</v>
      </c>
      <c r="AI89" s="6">
        <v>330992.46999999997</v>
      </c>
      <c r="AJ89" s="6">
        <v>266761.05</v>
      </c>
      <c r="AK89" s="6">
        <v>631372.02</v>
      </c>
      <c r="AL89" s="6">
        <v>544505.37</v>
      </c>
      <c r="AM89" s="6">
        <v>272331.07</v>
      </c>
      <c r="AN89" s="6">
        <v>0</v>
      </c>
      <c r="AO89" s="6">
        <v>165582.17000000001</v>
      </c>
      <c r="AP89" s="6">
        <v>105867.35</v>
      </c>
      <c r="AQ89" s="6">
        <f t="shared" si="6"/>
        <v>5312569.1000000006</v>
      </c>
      <c r="AR89" s="6">
        <v>256242.88</v>
      </c>
      <c r="AS89" s="10">
        <f t="shared" si="7"/>
        <v>15332.089754689756</v>
      </c>
      <c r="AT89" s="10">
        <f t="shared" si="8"/>
        <v>13762.737402597404</v>
      </c>
      <c r="AU89" s="10">
        <f t="shared" si="9"/>
        <v>785.94825396825399</v>
      </c>
      <c r="AV89" s="11">
        <v>244.2</v>
      </c>
      <c r="AW89" s="12"/>
      <c r="AX89" s="10"/>
    </row>
    <row r="90" spans="1:50" x14ac:dyDescent="0.2">
      <c r="A90" s="14" t="s">
        <v>239</v>
      </c>
      <c r="B90" s="14" t="s">
        <v>425</v>
      </c>
      <c r="C90" s="6">
        <v>1</v>
      </c>
      <c r="D90" s="6">
        <v>10</v>
      </c>
      <c r="E90" s="6">
        <v>10</v>
      </c>
      <c r="F90" s="6">
        <v>71</v>
      </c>
      <c r="G90" s="6">
        <v>35</v>
      </c>
      <c r="H90" s="6">
        <v>63</v>
      </c>
      <c r="I90" s="6">
        <v>179</v>
      </c>
      <c r="J90" s="6">
        <v>189</v>
      </c>
      <c r="K90" s="10">
        <v>0</v>
      </c>
      <c r="L90" s="10">
        <v>7</v>
      </c>
      <c r="M90" s="10">
        <v>85.39</v>
      </c>
      <c r="N90" s="10">
        <v>33.74</v>
      </c>
      <c r="O90" s="10">
        <v>60.45</v>
      </c>
      <c r="P90" s="10">
        <v>186.57999999999998</v>
      </c>
      <c r="Q90" s="6">
        <v>15893318</v>
      </c>
      <c r="R90" s="6">
        <v>88789</v>
      </c>
      <c r="S90" s="10">
        <v>70</v>
      </c>
      <c r="T90" s="10">
        <v>2.5</v>
      </c>
      <c r="U90" s="10">
        <v>0</v>
      </c>
      <c r="V90" s="10">
        <v>8.5</v>
      </c>
      <c r="W90" s="10">
        <v>0</v>
      </c>
      <c r="X90" s="10">
        <v>11.05</v>
      </c>
      <c r="Y90" s="10">
        <v>0</v>
      </c>
      <c r="Z90" s="10">
        <v>92.05</v>
      </c>
      <c r="AA90" s="6">
        <v>1234571.43</v>
      </c>
      <c r="AB90" s="6">
        <v>147819.75</v>
      </c>
      <c r="AC90" s="6">
        <v>2195436.98</v>
      </c>
      <c r="AD90" s="6">
        <v>112088.64</v>
      </c>
      <c r="AE90" s="6">
        <v>26831.57</v>
      </c>
      <c r="AF90" s="6">
        <f t="shared" si="5"/>
        <v>3716748.37</v>
      </c>
      <c r="AG90" s="6">
        <v>1617142.39</v>
      </c>
      <c r="AH90" s="6">
        <v>35590.870000000003</v>
      </c>
      <c r="AI90" s="6">
        <v>254441.06</v>
      </c>
      <c r="AJ90" s="6">
        <v>273048.62</v>
      </c>
      <c r="AK90" s="6">
        <v>496402.73</v>
      </c>
      <c r="AL90" s="6">
        <v>454714.48</v>
      </c>
      <c r="AM90" s="6">
        <v>138505.69</v>
      </c>
      <c r="AN90" s="6">
        <v>0</v>
      </c>
      <c r="AO90" s="6">
        <v>196332.95</v>
      </c>
      <c r="AP90" s="6">
        <v>480375.1</v>
      </c>
      <c r="AQ90" s="6">
        <f t="shared" si="6"/>
        <v>3946553.89</v>
      </c>
      <c r="AR90" s="6">
        <v>736666.22</v>
      </c>
      <c r="AS90" s="10">
        <f t="shared" si="7"/>
        <v>21152.073587737166</v>
      </c>
      <c r="AT90" s="10">
        <f t="shared" si="8"/>
        <v>16782.828545396078</v>
      </c>
      <c r="AU90" s="10">
        <f t="shared" si="9"/>
        <v>742.33942544752927</v>
      </c>
      <c r="AV90" s="11">
        <v>199.39</v>
      </c>
      <c r="AW90" s="12"/>
      <c r="AX90" s="10"/>
    </row>
    <row r="91" spans="1:50" x14ac:dyDescent="0.2">
      <c r="A91" s="14" t="s">
        <v>240</v>
      </c>
      <c r="B91" s="14" t="s">
        <v>426</v>
      </c>
      <c r="C91" s="6">
        <v>1</v>
      </c>
      <c r="D91" s="6">
        <v>9</v>
      </c>
      <c r="E91" s="6">
        <v>7</v>
      </c>
      <c r="F91" s="6">
        <v>56</v>
      </c>
      <c r="G91" s="6">
        <v>23</v>
      </c>
      <c r="H91" s="6">
        <v>40</v>
      </c>
      <c r="I91" s="6">
        <v>126</v>
      </c>
      <c r="J91" s="6">
        <v>135</v>
      </c>
      <c r="K91" s="10">
        <v>0.06</v>
      </c>
      <c r="L91" s="10">
        <v>12.09</v>
      </c>
      <c r="M91" s="10">
        <v>56.34</v>
      </c>
      <c r="N91" s="10">
        <v>21.24</v>
      </c>
      <c r="O91" s="10">
        <v>45.51</v>
      </c>
      <c r="P91" s="10">
        <v>135.24</v>
      </c>
      <c r="Q91" s="6">
        <v>9740819</v>
      </c>
      <c r="R91" s="6">
        <v>77308</v>
      </c>
      <c r="S91" s="10">
        <v>71.099999999999994</v>
      </c>
      <c r="T91" s="10">
        <v>0</v>
      </c>
      <c r="U91" s="10">
        <v>0</v>
      </c>
      <c r="V91" s="10">
        <v>8.02</v>
      </c>
      <c r="W91" s="10">
        <v>3.01</v>
      </c>
      <c r="X91" s="10">
        <v>10.029999999999999</v>
      </c>
      <c r="Y91" s="10">
        <v>0</v>
      </c>
      <c r="Z91" s="10">
        <v>92.16</v>
      </c>
      <c r="AA91" s="6">
        <v>866033.14</v>
      </c>
      <c r="AB91" s="6">
        <v>69318.78</v>
      </c>
      <c r="AC91" s="6">
        <v>1902704.8</v>
      </c>
      <c r="AD91" s="6">
        <v>146291.85</v>
      </c>
      <c r="AE91" s="6">
        <v>62693.24</v>
      </c>
      <c r="AF91" s="6">
        <f t="shared" si="5"/>
        <v>3047041.8100000005</v>
      </c>
      <c r="AG91" s="6">
        <v>1443137.54</v>
      </c>
      <c r="AH91" s="6">
        <v>166310.5</v>
      </c>
      <c r="AI91" s="6">
        <v>183334.28</v>
      </c>
      <c r="AJ91" s="6">
        <v>121207.21</v>
      </c>
      <c r="AK91" s="6">
        <v>303996.36</v>
      </c>
      <c r="AL91" s="6">
        <v>240954.48</v>
      </c>
      <c r="AM91" s="6">
        <v>249289.95</v>
      </c>
      <c r="AN91" s="6">
        <v>0</v>
      </c>
      <c r="AO91" s="6">
        <v>91943.24</v>
      </c>
      <c r="AP91" s="6">
        <v>240150.88</v>
      </c>
      <c r="AQ91" s="6">
        <f t="shared" si="6"/>
        <v>3040324.4400000004</v>
      </c>
      <c r="AR91" s="6">
        <v>1308933.73</v>
      </c>
      <c r="AS91" s="10">
        <f t="shared" si="7"/>
        <v>22480.955634427686</v>
      </c>
      <c r="AT91" s="10">
        <f t="shared" si="8"/>
        <v>18182.049467613131</v>
      </c>
      <c r="AU91" s="10">
        <f t="shared" si="9"/>
        <v>1843.3152173913043</v>
      </c>
      <c r="AV91" s="11">
        <v>341.39</v>
      </c>
      <c r="AW91" s="12"/>
      <c r="AX91" s="25"/>
    </row>
    <row r="92" spans="1:50" x14ac:dyDescent="0.2">
      <c r="A92" s="14" t="s">
        <v>241</v>
      </c>
      <c r="B92" s="14" t="s">
        <v>427</v>
      </c>
      <c r="C92" s="6">
        <v>1</v>
      </c>
      <c r="D92" s="6">
        <v>30</v>
      </c>
      <c r="E92" s="6">
        <v>18</v>
      </c>
      <c r="F92" s="6">
        <v>177</v>
      </c>
      <c r="G92" s="6">
        <v>70</v>
      </c>
      <c r="H92" s="6">
        <v>101</v>
      </c>
      <c r="I92" s="6">
        <v>366</v>
      </c>
      <c r="J92" s="6">
        <v>396</v>
      </c>
      <c r="K92" s="10">
        <v>7</v>
      </c>
      <c r="L92" s="10">
        <v>23.2</v>
      </c>
      <c r="M92" s="10">
        <v>176.72</v>
      </c>
      <c r="N92" s="10">
        <v>60.14</v>
      </c>
      <c r="O92" s="10">
        <v>103</v>
      </c>
      <c r="P92" s="10">
        <v>370.06</v>
      </c>
      <c r="Q92" s="6">
        <v>26435841</v>
      </c>
      <c r="R92" s="6">
        <v>72229</v>
      </c>
      <c r="S92" s="10">
        <v>70</v>
      </c>
      <c r="T92" s="10">
        <v>5</v>
      </c>
      <c r="U92" s="10">
        <v>0</v>
      </c>
      <c r="V92" s="10">
        <v>12</v>
      </c>
      <c r="W92" s="10">
        <v>3</v>
      </c>
      <c r="X92" s="10">
        <v>10</v>
      </c>
      <c r="Y92" s="10">
        <v>0</v>
      </c>
      <c r="Z92" s="10">
        <v>100</v>
      </c>
      <c r="AA92" s="6">
        <v>2210083.7799999998</v>
      </c>
      <c r="AB92" s="6">
        <v>255036.35</v>
      </c>
      <c r="AC92" s="6">
        <v>3138117.2</v>
      </c>
      <c r="AD92" s="6">
        <v>319588.52</v>
      </c>
      <c r="AE92" s="6">
        <v>102636.65</v>
      </c>
      <c r="AF92" s="6">
        <f t="shared" si="5"/>
        <v>6025462.5</v>
      </c>
      <c r="AG92" s="6">
        <v>2719234.91</v>
      </c>
      <c r="AH92" s="6">
        <v>344939.81</v>
      </c>
      <c r="AI92" s="6">
        <v>379775.21</v>
      </c>
      <c r="AJ92" s="6">
        <v>429878.22</v>
      </c>
      <c r="AK92" s="6">
        <v>966881.66</v>
      </c>
      <c r="AL92" s="6">
        <v>483689.23</v>
      </c>
      <c r="AM92" s="6">
        <v>413997.42</v>
      </c>
      <c r="AN92" s="6">
        <v>0</v>
      </c>
      <c r="AO92" s="6">
        <v>188892.08</v>
      </c>
      <c r="AP92" s="6">
        <v>157102.03</v>
      </c>
      <c r="AQ92" s="6">
        <f t="shared" si="6"/>
        <v>6084390.5700000012</v>
      </c>
      <c r="AR92" s="6">
        <v>1962729.03</v>
      </c>
      <c r="AS92" s="10">
        <f t="shared" si="7"/>
        <v>16441.632627141549</v>
      </c>
      <c r="AT92" s="10">
        <f t="shared" si="8"/>
        <v>14387.934497108579</v>
      </c>
      <c r="AU92" s="10">
        <f t="shared" si="9"/>
        <v>1118.7305301842944</v>
      </c>
      <c r="AV92" s="11">
        <v>393.35</v>
      </c>
      <c r="AW92" s="12"/>
      <c r="AX92" s="25"/>
    </row>
    <row r="93" spans="1:50" x14ac:dyDescent="0.2">
      <c r="A93" s="14" t="s">
        <v>242</v>
      </c>
      <c r="B93" s="14" t="s">
        <v>428</v>
      </c>
      <c r="C93" s="6">
        <v>1</v>
      </c>
      <c r="D93" s="6">
        <v>5</v>
      </c>
      <c r="E93" s="6">
        <v>9</v>
      </c>
      <c r="F93" s="6">
        <v>83</v>
      </c>
      <c r="G93" s="6">
        <v>29</v>
      </c>
      <c r="H93" s="6">
        <v>56</v>
      </c>
      <c r="I93" s="6">
        <v>177</v>
      </c>
      <c r="J93" s="6">
        <v>182</v>
      </c>
      <c r="K93" s="10">
        <v>0.31</v>
      </c>
      <c r="L93" s="10">
        <v>10</v>
      </c>
      <c r="M93" s="10">
        <v>89.36</v>
      </c>
      <c r="N93" s="10">
        <v>37.159999999999997</v>
      </c>
      <c r="O93" s="10">
        <v>44.84</v>
      </c>
      <c r="P93" s="10">
        <v>181.67</v>
      </c>
      <c r="Q93" s="6">
        <v>15055778</v>
      </c>
      <c r="R93" s="6">
        <v>85061</v>
      </c>
      <c r="S93" s="10">
        <v>67.59</v>
      </c>
      <c r="T93" s="10">
        <v>0</v>
      </c>
      <c r="U93" s="10">
        <v>0</v>
      </c>
      <c r="V93" s="10">
        <v>0</v>
      </c>
      <c r="W93" s="10">
        <v>0</v>
      </c>
      <c r="X93" s="10">
        <v>6.56</v>
      </c>
      <c r="Y93" s="10">
        <v>11.47</v>
      </c>
      <c r="Z93" s="10">
        <v>85.62</v>
      </c>
      <c r="AA93" s="6">
        <v>1024812.92</v>
      </c>
      <c r="AB93" s="6">
        <v>124922.07</v>
      </c>
      <c r="AC93" s="6">
        <v>2039606.91</v>
      </c>
      <c r="AD93" s="6">
        <v>101746.84</v>
      </c>
      <c r="AE93" s="6">
        <v>30598.59</v>
      </c>
      <c r="AF93" s="6">
        <f t="shared" si="5"/>
        <v>3321687.3299999996</v>
      </c>
      <c r="AG93" s="6">
        <v>1449145.09</v>
      </c>
      <c r="AH93" s="6">
        <v>161227.64000000001</v>
      </c>
      <c r="AI93" s="6">
        <v>226560.14</v>
      </c>
      <c r="AJ93" s="6">
        <v>112414.29</v>
      </c>
      <c r="AK93" s="6">
        <v>369652.58</v>
      </c>
      <c r="AL93" s="6">
        <v>272996.37</v>
      </c>
      <c r="AM93" s="6">
        <v>316347.96000000002</v>
      </c>
      <c r="AN93" s="6">
        <v>0</v>
      </c>
      <c r="AO93" s="6">
        <v>130707.4</v>
      </c>
      <c r="AP93" s="6">
        <v>203556.62</v>
      </c>
      <c r="AQ93" s="6">
        <f t="shared" si="6"/>
        <v>3242608.0900000003</v>
      </c>
      <c r="AR93" s="6">
        <v>1087239.92</v>
      </c>
      <c r="AS93" s="10">
        <f t="shared" si="7"/>
        <v>17848.891341443279</v>
      </c>
      <c r="AT93" s="10">
        <f t="shared" si="8"/>
        <v>14267.60670446414</v>
      </c>
      <c r="AU93" s="10">
        <f t="shared" si="9"/>
        <v>1741.3329663675897</v>
      </c>
      <c r="AV93" s="11">
        <v>531.21</v>
      </c>
      <c r="AW93" s="12"/>
      <c r="AX93" s="10"/>
    </row>
    <row r="94" spans="1:50" x14ac:dyDescent="0.2">
      <c r="A94" s="14" t="s">
        <v>243</v>
      </c>
      <c r="B94" s="14" t="s">
        <v>429</v>
      </c>
      <c r="C94" s="6">
        <v>1</v>
      </c>
      <c r="D94" s="6">
        <v>0</v>
      </c>
      <c r="E94" s="6">
        <v>6</v>
      </c>
      <c r="F94" s="6">
        <v>82</v>
      </c>
      <c r="G94" s="6">
        <v>29</v>
      </c>
      <c r="H94" s="6">
        <v>57</v>
      </c>
      <c r="I94" s="6">
        <v>174</v>
      </c>
      <c r="J94" s="6">
        <v>174</v>
      </c>
      <c r="K94" s="10">
        <v>0</v>
      </c>
      <c r="L94" s="10">
        <v>9.01</v>
      </c>
      <c r="M94" s="10">
        <v>87.43</v>
      </c>
      <c r="N94" s="10">
        <v>27.39</v>
      </c>
      <c r="O94" s="10">
        <v>60.68</v>
      </c>
      <c r="P94" s="10">
        <v>184.51000000000002</v>
      </c>
      <c r="Q94" s="6">
        <v>936726</v>
      </c>
      <c r="R94" s="6">
        <v>5383</v>
      </c>
      <c r="S94" s="10">
        <v>4.51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4.51</v>
      </c>
      <c r="AA94" s="6">
        <v>59041.71</v>
      </c>
      <c r="AB94" s="6">
        <v>134350.37</v>
      </c>
      <c r="AC94" s="6">
        <v>2793649.16</v>
      </c>
      <c r="AD94" s="6">
        <v>75953.91</v>
      </c>
      <c r="AE94" s="6">
        <v>0</v>
      </c>
      <c r="AF94" s="6">
        <f t="shared" si="5"/>
        <v>3062995.1500000004</v>
      </c>
      <c r="AG94" s="6">
        <v>871439.4</v>
      </c>
      <c r="AH94" s="6">
        <v>83969.08</v>
      </c>
      <c r="AI94" s="6">
        <v>902280.72</v>
      </c>
      <c r="AJ94" s="6">
        <v>118569.24</v>
      </c>
      <c r="AK94" s="6">
        <v>291686.65999999997</v>
      </c>
      <c r="AL94" s="6">
        <v>127839.31</v>
      </c>
      <c r="AM94" s="6">
        <v>11108</v>
      </c>
      <c r="AN94" s="6">
        <v>0</v>
      </c>
      <c r="AO94" s="6">
        <v>466563.5</v>
      </c>
      <c r="AP94" s="6">
        <v>453284.08</v>
      </c>
      <c r="AQ94" s="6">
        <f t="shared" si="6"/>
        <v>3326739.99</v>
      </c>
      <c r="AR94" s="6">
        <v>1552869.98</v>
      </c>
      <c r="AS94" s="10">
        <f t="shared" si="7"/>
        <v>18030.133813885426</v>
      </c>
      <c r="AT94" s="10">
        <f t="shared" si="8"/>
        <v>12984.577583870792</v>
      </c>
      <c r="AU94" s="10">
        <f t="shared" si="9"/>
        <v>60.202699040702392</v>
      </c>
      <c r="AV94" s="11">
        <v>190.69</v>
      </c>
      <c r="AW94" s="12"/>
      <c r="AX94" s="10"/>
    </row>
    <row r="95" spans="1:50" x14ac:dyDescent="0.2">
      <c r="A95" s="14" t="s">
        <v>244</v>
      </c>
      <c r="B95" s="14" t="s">
        <v>430</v>
      </c>
      <c r="C95" s="6">
        <v>1</v>
      </c>
      <c r="D95" s="6">
        <v>3</v>
      </c>
      <c r="E95" s="6">
        <v>43</v>
      </c>
      <c r="F95" s="6">
        <v>275</v>
      </c>
      <c r="G95" s="6">
        <v>94</v>
      </c>
      <c r="H95" s="6">
        <v>167</v>
      </c>
      <c r="I95" s="6">
        <v>579</v>
      </c>
      <c r="J95" s="6">
        <v>582</v>
      </c>
      <c r="K95" s="10">
        <v>0</v>
      </c>
      <c r="L95" s="10">
        <v>36.82</v>
      </c>
      <c r="M95" s="10">
        <v>271.31</v>
      </c>
      <c r="N95" s="10">
        <v>90.62</v>
      </c>
      <c r="O95" s="10">
        <v>162.83000000000001</v>
      </c>
      <c r="P95" s="10">
        <v>561.58000000000004</v>
      </c>
      <c r="Q95" s="6">
        <v>17333381</v>
      </c>
      <c r="R95" s="6">
        <v>29937</v>
      </c>
      <c r="S95" s="10">
        <v>62.07</v>
      </c>
      <c r="T95" s="10">
        <v>0</v>
      </c>
      <c r="U95" s="10">
        <v>0</v>
      </c>
      <c r="V95" s="10">
        <v>0</v>
      </c>
      <c r="W95" s="10">
        <v>3</v>
      </c>
      <c r="X95" s="10">
        <v>14.16</v>
      </c>
      <c r="Y95" s="10">
        <v>5.14</v>
      </c>
      <c r="Z95" s="10">
        <v>84.36999999999999</v>
      </c>
      <c r="AA95" s="6">
        <v>1335671.17</v>
      </c>
      <c r="AB95" s="6">
        <v>719453.92</v>
      </c>
      <c r="AC95" s="6">
        <v>4811889.0199999996</v>
      </c>
      <c r="AD95" s="6">
        <v>781861.03</v>
      </c>
      <c r="AE95" s="6">
        <v>353936.22</v>
      </c>
      <c r="AF95" s="6">
        <f t="shared" si="5"/>
        <v>8002811.3599999994</v>
      </c>
      <c r="AG95" s="6">
        <v>3278043.59</v>
      </c>
      <c r="AH95" s="6">
        <v>348750.05</v>
      </c>
      <c r="AI95" s="6">
        <v>244029.95</v>
      </c>
      <c r="AJ95" s="6">
        <v>440884.46</v>
      </c>
      <c r="AK95" s="6">
        <v>864191.96</v>
      </c>
      <c r="AL95" s="6">
        <v>797765.54</v>
      </c>
      <c r="AM95" s="6">
        <v>533859.82999999996</v>
      </c>
      <c r="AN95" s="6">
        <v>0</v>
      </c>
      <c r="AO95" s="6">
        <v>253444.72</v>
      </c>
      <c r="AP95" s="6">
        <v>518183.44</v>
      </c>
      <c r="AQ95" s="6">
        <f t="shared" si="6"/>
        <v>7279153.54</v>
      </c>
      <c r="AR95" s="6">
        <v>2279446.69</v>
      </c>
      <c r="AS95" s="10">
        <f t="shared" si="7"/>
        <v>12961.917340361124</v>
      </c>
      <c r="AT95" s="10">
        <f t="shared" si="8"/>
        <v>10637.247676199293</v>
      </c>
      <c r="AU95" s="10">
        <f t="shared" si="9"/>
        <v>950.63896506285823</v>
      </c>
      <c r="AV95" s="11">
        <v>302.86</v>
      </c>
      <c r="AW95" s="12"/>
      <c r="AX95" s="25"/>
    </row>
    <row r="96" spans="1:50" x14ac:dyDescent="0.2">
      <c r="A96" s="14" t="s">
        <v>245</v>
      </c>
      <c r="B96" s="14" t="s">
        <v>431</v>
      </c>
      <c r="C96" s="6">
        <v>1</v>
      </c>
      <c r="D96" s="6">
        <v>10</v>
      </c>
      <c r="E96" s="6">
        <v>64</v>
      </c>
      <c r="F96" s="6">
        <v>357</v>
      </c>
      <c r="G96" s="6">
        <v>108</v>
      </c>
      <c r="H96" s="6">
        <v>209</v>
      </c>
      <c r="I96" s="6">
        <v>738</v>
      </c>
      <c r="J96" s="6">
        <v>748</v>
      </c>
      <c r="K96" s="10">
        <v>0</v>
      </c>
      <c r="L96" s="10">
        <v>58.28</v>
      </c>
      <c r="M96" s="10">
        <v>350.04</v>
      </c>
      <c r="N96" s="10">
        <v>127.76</v>
      </c>
      <c r="O96" s="10">
        <v>200.28</v>
      </c>
      <c r="P96" s="10">
        <v>736.36</v>
      </c>
      <c r="Q96" s="6">
        <v>32251163</v>
      </c>
      <c r="R96" s="6">
        <v>43701</v>
      </c>
      <c r="S96" s="10">
        <v>64.430000000000007</v>
      </c>
      <c r="T96" s="10">
        <v>0</v>
      </c>
      <c r="U96" s="10">
        <v>0</v>
      </c>
      <c r="V96" s="10">
        <v>0</v>
      </c>
      <c r="W96" s="10">
        <v>0</v>
      </c>
      <c r="X96" s="10">
        <v>16.3</v>
      </c>
      <c r="Y96" s="10">
        <v>14.36</v>
      </c>
      <c r="Z96" s="10">
        <v>95.09</v>
      </c>
      <c r="AA96" s="6">
        <v>2299224.02</v>
      </c>
      <c r="AB96" s="6">
        <v>1107978.3400000001</v>
      </c>
      <c r="AC96" s="6">
        <v>5811522.3700000001</v>
      </c>
      <c r="AD96" s="6">
        <v>424695.08</v>
      </c>
      <c r="AE96" s="6">
        <v>0</v>
      </c>
      <c r="AF96" s="6">
        <f t="shared" si="5"/>
        <v>9643419.8100000005</v>
      </c>
      <c r="AG96" s="6">
        <v>4644264.88</v>
      </c>
      <c r="AH96" s="6">
        <v>746208.78</v>
      </c>
      <c r="AI96" s="6">
        <v>444744.84</v>
      </c>
      <c r="AJ96" s="6">
        <v>461810.21</v>
      </c>
      <c r="AK96" s="6">
        <v>883533.4</v>
      </c>
      <c r="AL96" s="6">
        <v>1045153.39</v>
      </c>
      <c r="AM96" s="6">
        <v>973047.16</v>
      </c>
      <c r="AN96" s="6">
        <v>0</v>
      </c>
      <c r="AO96" s="6">
        <v>370024.59</v>
      </c>
      <c r="AP96" s="6">
        <v>268162.51</v>
      </c>
      <c r="AQ96" s="6">
        <f t="shared" si="6"/>
        <v>9836949.7599999998</v>
      </c>
      <c r="AR96" s="6">
        <v>2020096.05</v>
      </c>
      <c r="AS96" s="10">
        <f t="shared" si="7"/>
        <v>13358.88663153892</v>
      </c>
      <c r="AT96" s="10">
        <f t="shared" si="8"/>
        <v>11170.779917431692</v>
      </c>
      <c r="AU96" s="10">
        <f t="shared" si="9"/>
        <v>1321.4285947091098</v>
      </c>
      <c r="AV96" s="11">
        <v>683.25</v>
      </c>
      <c r="AW96" s="12"/>
      <c r="AX96" s="25"/>
    </row>
    <row r="97" spans="1:50" x14ac:dyDescent="0.2">
      <c r="A97" s="14" t="s">
        <v>246</v>
      </c>
      <c r="B97" s="14" t="s">
        <v>432</v>
      </c>
      <c r="C97" s="6">
        <v>1</v>
      </c>
      <c r="D97" s="6">
        <v>56</v>
      </c>
      <c r="E97" s="6">
        <v>325</v>
      </c>
      <c r="F97" s="6">
        <v>2156</v>
      </c>
      <c r="G97" s="6">
        <v>640</v>
      </c>
      <c r="H97" s="6">
        <v>1274</v>
      </c>
      <c r="I97" s="6">
        <v>4395</v>
      </c>
      <c r="J97" s="6">
        <v>4451</v>
      </c>
      <c r="K97" s="10">
        <v>65.319999999999993</v>
      </c>
      <c r="L97" s="10">
        <v>320.89999999999998</v>
      </c>
      <c r="M97" s="10">
        <v>2187.42</v>
      </c>
      <c r="N97" s="10">
        <v>625.38</v>
      </c>
      <c r="O97" s="10">
        <v>1296.58</v>
      </c>
      <c r="P97" s="10">
        <v>4495.6000000000004</v>
      </c>
      <c r="Q97" s="6">
        <v>188133858</v>
      </c>
      <c r="R97" s="6">
        <v>42806</v>
      </c>
      <c r="S97" s="10">
        <v>60.45</v>
      </c>
      <c r="T97" s="10">
        <v>0</v>
      </c>
      <c r="U97" s="10">
        <v>0</v>
      </c>
      <c r="V97" s="10">
        <v>11.08</v>
      </c>
      <c r="W97" s="10">
        <v>0</v>
      </c>
      <c r="X97" s="10">
        <v>20.9</v>
      </c>
      <c r="Y97" s="10">
        <v>35.71</v>
      </c>
      <c r="Z97" s="10">
        <v>128.14000000000001</v>
      </c>
      <c r="AA97" s="6">
        <v>14470037.720000001</v>
      </c>
      <c r="AB97" s="6">
        <v>293146.56</v>
      </c>
      <c r="AC97" s="6">
        <v>43339546.439999998</v>
      </c>
      <c r="AD97" s="6">
        <v>3216492.67</v>
      </c>
      <c r="AE97" s="6">
        <v>30184.52</v>
      </c>
      <c r="AF97" s="6">
        <f t="shared" si="5"/>
        <v>61349407.910000004</v>
      </c>
      <c r="AG97" s="6">
        <v>35131463.960000001</v>
      </c>
      <c r="AH97" s="6">
        <v>3700693.14</v>
      </c>
      <c r="AI97" s="6">
        <v>2561679.91</v>
      </c>
      <c r="AJ97" s="6">
        <v>3352840.13</v>
      </c>
      <c r="AK97" s="6">
        <v>5023298.45</v>
      </c>
      <c r="AL97" s="6">
        <v>6372506.4400000004</v>
      </c>
      <c r="AM97" s="6">
        <v>2311848.83</v>
      </c>
      <c r="AN97" s="6">
        <v>0</v>
      </c>
      <c r="AO97" s="6">
        <v>1678798.8</v>
      </c>
      <c r="AP97" s="6">
        <v>684893.99</v>
      </c>
      <c r="AQ97" s="6">
        <f t="shared" si="6"/>
        <v>60818023.650000006</v>
      </c>
      <c r="AR97" s="6">
        <v>9104458.9299999997</v>
      </c>
      <c r="AS97" s="10">
        <f t="shared" si="7"/>
        <v>13528.344080879082</v>
      </c>
      <c r="AT97" s="10">
        <f t="shared" si="8"/>
        <v>12488.317917519353</v>
      </c>
      <c r="AU97" s="10">
        <f t="shared" si="9"/>
        <v>514.24700373698727</v>
      </c>
      <c r="AV97" s="11">
        <v>907.78</v>
      </c>
      <c r="AW97" s="12"/>
      <c r="AX97" s="25"/>
    </row>
    <row r="98" spans="1:50" x14ac:dyDescent="0.2">
      <c r="A98" s="14" t="s">
        <v>247</v>
      </c>
      <c r="B98" s="14" t="s">
        <v>433</v>
      </c>
      <c r="C98" s="6">
        <v>2</v>
      </c>
      <c r="D98" s="6">
        <v>0</v>
      </c>
      <c r="E98" s="6">
        <v>0</v>
      </c>
      <c r="F98" s="6">
        <v>22</v>
      </c>
      <c r="G98" s="6">
        <v>3</v>
      </c>
      <c r="H98" s="6">
        <v>0</v>
      </c>
      <c r="I98" s="6">
        <v>25</v>
      </c>
      <c r="J98" s="6">
        <v>25</v>
      </c>
      <c r="K98" s="10">
        <v>0</v>
      </c>
      <c r="L98" s="10">
        <v>4</v>
      </c>
      <c r="M98" s="10">
        <v>18.05</v>
      </c>
      <c r="N98" s="10">
        <v>6.35</v>
      </c>
      <c r="O98" s="10">
        <v>0</v>
      </c>
      <c r="P98" s="10">
        <v>28.4</v>
      </c>
      <c r="Q98" s="6">
        <v>2588764</v>
      </c>
      <c r="R98" s="6">
        <v>103551</v>
      </c>
      <c r="S98" s="10">
        <v>60.35</v>
      </c>
      <c r="T98" s="10">
        <v>3.08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63.43</v>
      </c>
      <c r="AA98" s="6">
        <v>165277.13</v>
      </c>
      <c r="AB98" s="6">
        <v>0</v>
      </c>
      <c r="AC98" s="6">
        <v>404772.06</v>
      </c>
      <c r="AD98" s="6">
        <v>5145.46</v>
      </c>
      <c r="AE98" s="6">
        <v>0</v>
      </c>
      <c r="AF98" s="6">
        <f t="shared" si="5"/>
        <v>575194.64999999991</v>
      </c>
      <c r="AG98" s="6">
        <v>265758.84999999998</v>
      </c>
      <c r="AH98" s="6">
        <v>0</v>
      </c>
      <c r="AI98" s="6">
        <v>17927.34</v>
      </c>
      <c r="AJ98" s="6">
        <v>0</v>
      </c>
      <c r="AK98" s="6">
        <v>36517.78</v>
      </c>
      <c r="AL98" s="6">
        <v>79236.27</v>
      </c>
      <c r="AM98" s="6">
        <v>12752.78</v>
      </c>
      <c r="AN98" s="6">
        <v>0</v>
      </c>
      <c r="AO98" s="6">
        <v>0</v>
      </c>
      <c r="AP98" s="6">
        <v>81561.210000000006</v>
      </c>
      <c r="AQ98" s="6">
        <f t="shared" si="6"/>
        <v>493754.23000000004</v>
      </c>
      <c r="AR98" s="6">
        <v>214104.6</v>
      </c>
      <c r="AS98" s="10">
        <f t="shared" si="7"/>
        <v>17385.712323943666</v>
      </c>
      <c r="AT98" s="10">
        <f t="shared" si="8"/>
        <v>14064.797183098592</v>
      </c>
      <c r="AU98" s="10">
        <f t="shared" si="9"/>
        <v>449.0415492957747</v>
      </c>
      <c r="AV98" s="11">
        <v>85.06</v>
      </c>
      <c r="AW98" s="12"/>
      <c r="AX98" s="25"/>
    </row>
    <row r="99" spans="1:50" x14ac:dyDescent="0.2">
      <c r="A99" s="14" t="s">
        <v>248</v>
      </c>
      <c r="B99" s="14" t="s">
        <v>434</v>
      </c>
      <c r="C99" s="6">
        <v>1</v>
      </c>
      <c r="D99" s="6">
        <v>2</v>
      </c>
      <c r="E99" s="6">
        <v>10</v>
      </c>
      <c r="F99" s="6">
        <v>73</v>
      </c>
      <c r="G99" s="6">
        <v>24</v>
      </c>
      <c r="H99" s="6">
        <v>44</v>
      </c>
      <c r="I99" s="6">
        <v>151</v>
      </c>
      <c r="J99" s="6">
        <v>153</v>
      </c>
      <c r="K99" s="10">
        <v>0</v>
      </c>
      <c r="L99" s="10">
        <v>11.8</v>
      </c>
      <c r="M99" s="10">
        <v>81.680000000000007</v>
      </c>
      <c r="N99" s="10">
        <v>20.95</v>
      </c>
      <c r="O99" s="10">
        <v>43.01</v>
      </c>
      <c r="P99" s="10">
        <v>157.44</v>
      </c>
      <c r="Q99" s="6">
        <v>9168393</v>
      </c>
      <c r="R99" s="6">
        <v>60718</v>
      </c>
      <c r="S99" s="10">
        <v>69.83</v>
      </c>
      <c r="T99" s="10">
        <v>0</v>
      </c>
      <c r="U99" s="10">
        <v>0</v>
      </c>
      <c r="V99" s="10">
        <v>9.64</v>
      </c>
      <c r="W99" s="10">
        <v>0</v>
      </c>
      <c r="X99" s="10">
        <v>5.68</v>
      </c>
      <c r="Y99" s="10">
        <v>0</v>
      </c>
      <c r="Z99" s="10">
        <v>85.15</v>
      </c>
      <c r="AA99" s="6">
        <v>958459.42</v>
      </c>
      <c r="AB99" s="6">
        <v>8881.07</v>
      </c>
      <c r="AC99" s="6">
        <v>1929789.8</v>
      </c>
      <c r="AD99" s="6">
        <v>207240.66</v>
      </c>
      <c r="AE99" s="6">
        <v>0</v>
      </c>
      <c r="AF99" s="6">
        <f t="shared" si="5"/>
        <v>3104370.95</v>
      </c>
      <c r="AG99" s="6">
        <v>1433867.71</v>
      </c>
      <c r="AH99" s="6">
        <v>94722.99</v>
      </c>
      <c r="AI99" s="6">
        <v>297599.99</v>
      </c>
      <c r="AJ99" s="6">
        <v>124360.62</v>
      </c>
      <c r="AK99" s="6">
        <v>309359.93</v>
      </c>
      <c r="AL99" s="6">
        <v>304679.84000000003</v>
      </c>
      <c r="AM99" s="6">
        <v>181450.84</v>
      </c>
      <c r="AN99" s="6">
        <v>0</v>
      </c>
      <c r="AO99" s="6">
        <v>146874.39000000001</v>
      </c>
      <c r="AP99" s="6">
        <v>59362.9</v>
      </c>
      <c r="AQ99" s="6">
        <f t="shared" si="6"/>
        <v>2952279.21</v>
      </c>
      <c r="AR99" s="6">
        <v>1541350.03</v>
      </c>
      <c r="AS99" s="10">
        <f t="shared" si="7"/>
        <v>18751.7734375</v>
      </c>
      <c r="AT99" s="10">
        <f t="shared" si="8"/>
        <v>16289.323424796748</v>
      </c>
      <c r="AU99" s="10">
        <f t="shared" si="9"/>
        <v>1152.5078760162601</v>
      </c>
      <c r="AV99" s="11">
        <v>394</v>
      </c>
      <c r="AW99" s="12"/>
      <c r="AX99" s="25"/>
    </row>
    <row r="100" spans="1:50" x14ac:dyDescent="0.2">
      <c r="A100" s="14" t="s">
        <v>249</v>
      </c>
      <c r="B100" s="14" t="s">
        <v>435</v>
      </c>
      <c r="C100" s="6">
        <v>3</v>
      </c>
      <c r="D100" s="6">
        <v>0</v>
      </c>
      <c r="E100" s="6">
        <v>3</v>
      </c>
      <c r="F100" s="6">
        <v>21</v>
      </c>
      <c r="G100" s="6">
        <v>4</v>
      </c>
      <c r="H100" s="6">
        <v>0</v>
      </c>
      <c r="I100" s="6">
        <v>28</v>
      </c>
      <c r="J100" s="6">
        <v>28</v>
      </c>
      <c r="K100" s="10">
        <v>0</v>
      </c>
      <c r="L100" s="10">
        <v>5</v>
      </c>
      <c r="M100" s="10">
        <v>18</v>
      </c>
      <c r="N100" s="10">
        <v>7</v>
      </c>
      <c r="O100" s="10">
        <v>0</v>
      </c>
      <c r="P100" s="10">
        <v>30</v>
      </c>
      <c r="Q100" s="6">
        <v>1414116</v>
      </c>
      <c r="R100" s="6">
        <v>50504</v>
      </c>
      <c r="S100" s="10">
        <v>41.52</v>
      </c>
      <c r="T100" s="10">
        <v>17.329999999999998</v>
      </c>
      <c r="U100" s="10">
        <v>0</v>
      </c>
      <c r="V100" s="10">
        <v>7.62</v>
      </c>
      <c r="W100" s="10">
        <v>0</v>
      </c>
      <c r="X100" s="10">
        <v>0</v>
      </c>
      <c r="Y100" s="10">
        <v>0</v>
      </c>
      <c r="Z100" s="10">
        <v>66.47</v>
      </c>
      <c r="AA100" s="6">
        <v>97125.05</v>
      </c>
      <c r="AB100" s="6">
        <v>0</v>
      </c>
      <c r="AC100" s="6">
        <v>495799.72</v>
      </c>
      <c r="AD100" s="6">
        <v>60603.39</v>
      </c>
      <c r="AE100" s="6">
        <v>91392.25</v>
      </c>
      <c r="AF100" s="6">
        <f t="shared" si="5"/>
        <v>744920.41</v>
      </c>
      <c r="AG100" s="6">
        <v>230517.94</v>
      </c>
      <c r="AH100" s="6">
        <v>0</v>
      </c>
      <c r="AI100" s="6">
        <v>38983.78</v>
      </c>
      <c r="AJ100" s="6">
        <v>0</v>
      </c>
      <c r="AK100" s="6">
        <v>44571.49</v>
      </c>
      <c r="AL100" s="6">
        <v>13166.62</v>
      </c>
      <c r="AM100" s="6">
        <v>2915.14</v>
      </c>
      <c r="AN100" s="6">
        <v>124908</v>
      </c>
      <c r="AO100" s="6">
        <v>7105.11</v>
      </c>
      <c r="AP100" s="6">
        <v>82623.53</v>
      </c>
      <c r="AQ100" s="6">
        <f t="shared" si="6"/>
        <v>544791.61</v>
      </c>
      <c r="AR100" s="6">
        <v>554347.55000000005</v>
      </c>
      <c r="AS100" s="10">
        <f t="shared" si="7"/>
        <v>18159.720333333335</v>
      </c>
      <c r="AT100" s="10">
        <f t="shared" si="8"/>
        <v>10907.994333333332</v>
      </c>
      <c r="AU100" s="10">
        <f t="shared" si="9"/>
        <v>97.171333333333322</v>
      </c>
      <c r="AV100" s="11">
        <v>38.5</v>
      </c>
      <c r="AW100" s="12"/>
      <c r="AX100" s="10"/>
    </row>
    <row r="101" spans="1:50" x14ac:dyDescent="0.2">
      <c r="A101" s="14" t="s">
        <v>250</v>
      </c>
      <c r="B101" s="14" t="s">
        <v>436</v>
      </c>
      <c r="C101" s="6">
        <v>1</v>
      </c>
      <c r="D101" s="6">
        <v>0</v>
      </c>
      <c r="E101" s="6">
        <v>11</v>
      </c>
      <c r="F101" s="6">
        <v>123</v>
      </c>
      <c r="G101" s="6">
        <v>45</v>
      </c>
      <c r="H101" s="6">
        <v>87</v>
      </c>
      <c r="I101" s="6">
        <v>266</v>
      </c>
      <c r="J101" s="6">
        <v>266</v>
      </c>
      <c r="K101" s="10">
        <v>0</v>
      </c>
      <c r="L101" s="10">
        <v>14.91</v>
      </c>
      <c r="M101" s="10">
        <v>125.17</v>
      </c>
      <c r="N101" s="10">
        <v>30.56</v>
      </c>
      <c r="O101" s="10">
        <v>76.14</v>
      </c>
      <c r="P101" s="10">
        <v>246.78000000000003</v>
      </c>
      <c r="Q101" s="6">
        <v>8493585</v>
      </c>
      <c r="R101" s="6">
        <v>31931</v>
      </c>
      <c r="S101" s="10">
        <v>64.55</v>
      </c>
      <c r="T101" s="10">
        <v>0</v>
      </c>
      <c r="U101" s="10">
        <v>0</v>
      </c>
      <c r="V101" s="10">
        <v>4.6900000000000004</v>
      </c>
      <c r="W101" s="10">
        <v>0</v>
      </c>
      <c r="X101" s="10">
        <v>3.63</v>
      </c>
      <c r="Y101" s="10">
        <v>52.23</v>
      </c>
      <c r="Z101" s="10">
        <v>125.1</v>
      </c>
      <c r="AA101" s="6">
        <v>681412.1</v>
      </c>
      <c r="AB101" s="6">
        <v>0</v>
      </c>
      <c r="AC101" s="6">
        <v>3299315.87</v>
      </c>
      <c r="AD101" s="6">
        <v>353920.86</v>
      </c>
      <c r="AE101" s="6">
        <v>241262.13</v>
      </c>
      <c r="AF101" s="6">
        <f t="shared" si="5"/>
        <v>4575910.96</v>
      </c>
      <c r="AG101" s="6">
        <v>1489771.16</v>
      </c>
      <c r="AH101" s="6">
        <v>135602.06</v>
      </c>
      <c r="AI101" s="6">
        <v>222935.99</v>
      </c>
      <c r="AJ101" s="6">
        <v>222369.65</v>
      </c>
      <c r="AK101" s="6">
        <v>336711.22</v>
      </c>
      <c r="AL101" s="6">
        <v>551486.55000000005</v>
      </c>
      <c r="AM101" s="6">
        <v>620180.65</v>
      </c>
      <c r="AN101" s="6">
        <v>0</v>
      </c>
      <c r="AO101" s="6">
        <v>168772.48000000001</v>
      </c>
      <c r="AP101" s="6">
        <v>531464.55000000005</v>
      </c>
      <c r="AQ101" s="6">
        <f t="shared" si="6"/>
        <v>4279294.3099999996</v>
      </c>
      <c r="AR101" s="6">
        <v>2090089.96</v>
      </c>
      <c r="AS101" s="10">
        <f t="shared" si="7"/>
        <v>17340.523178539584</v>
      </c>
      <c r="AT101" s="10">
        <f t="shared" si="8"/>
        <v>11989.936907366884</v>
      </c>
      <c r="AU101" s="10">
        <f t="shared" si="9"/>
        <v>2513.0912148472321</v>
      </c>
      <c r="AV101" s="11">
        <v>631.91999999999996</v>
      </c>
      <c r="AW101" s="12"/>
      <c r="AX101" s="10"/>
    </row>
    <row r="102" spans="1:50" x14ac:dyDescent="0.2">
      <c r="A102" s="14" t="s">
        <v>251</v>
      </c>
      <c r="B102" s="14" t="s">
        <v>437</v>
      </c>
      <c r="C102" s="6">
        <v>1</v>
      </c>
      <c r="D102" s="6">
        <v>11</v>
      </c>
      <c r="E102" s="6">
        <v>13</v>
      </c>
      <c r="F102" s="6">
        <v>48</v>
      </c>
      <c r="G102" s="6">
        <v>18</v>
      </c>
      <c r="H102" s="6">
        <v>44</v>
      </c>
      <c r="I102" s="6">
        <v>123</v>
      </c>
      <c r="J102" s="6">
        <v>134</v>
      </c>
      <c r="K102" s="10">
        <v>0.08</v>
      </c>
      <c r="L102" s="10">
        <v>7.88</v>
      </c>
      <c r="M102" s="10">
        <v>72.45</v>
      </c>
      <c r="N102" s="10">
        <v>14.23</v>
      </c>
      <c r="O102" s="10">
        <v>54.79</v>
      </c>
      <c r="P102" s="10">
        <v>149.43</v>
      </c>
      <c r="Q102" s="6">
        <v>11886431</v>
      </c>
      <c r="R102" s="6">
        <v>96638</v>
      </c>
      <c r="S102" s="10">
        <v>72.48</v>
      </c>
      <c r="T102" s="10">
        <v>0</v>
      </c>
      <c r="U102" s="10">
        <v>0</v>
      </c>
      <c r="V102" s="10">
        <v>12.38</v>
      </c>
      <c r="W102" s="10">
        <v>0</v>
      </c>
      <c r="X102" s="10">
        <v>0</v>
      </c>
      <c r="Y102" s="10">
        <v>0</v>
      </c>
      <c r="Z102" s="10">
        <v>84.86</v>
      </c>
      <c r="AA102" s="6">
        <v>1694283.43</v>
      </c>
      <c r="AB102" s="6">
        <v>442.02</v>
      </c>
      <c r="AC102" s="6">
        <v>1413359.93</v>
      </c>
      <c r="AD102" s="6">
        <v>206663.65</v>
      </c>
      <c r="AE102" s="6">
        <v>0</v>
      </c>
      <c r="AF102" s="6">
        <f t="shared" si="5"/>
        <v>3314749.03</v>
      </c>
      <c r="AG102" s="6">
        <v>1484183.38</v>
      </c>
      <c r="AH102" s="6">
        <v>22020.47</v>
      </c>
      <c r="AI102" s="6">
        <v>220280.6</v>
      </c>
      <c r="AJ102" s="6">
        <v>137414.03</v>
      </c>
      <c r="AK102" s="6">
        <v>464993.22</v>
      </c>
      <c r="AL102" s="6">
        <v>397401.85</v>
      </c>
      <c r="AM102" s="6">
        <v>116809.12</v>
      </c>
      <c r="AN102" s="6">
        <v>0</v>
      </c>
      <c r="AO102" s="6">
        <v>152939.01</v>
      </c>
      <c r="AP102" s="6">
        <v>109976.22</v>
      </c>
      <c r="AQ102" s="6">
        <f t="shared" si="6"/>
        <v>3106017.9000000008</v>
      </c>
      <c r="AR102" s="6">
        <v>1122070.02</v>
      </c>
      <c r="AS102" s="10">
        <f t="shared" si="7"/>
        <v>20785.771933346721</v>
      </c>
      <c r="AT102" s="10">
        <f t="shared" si="8"/>
        <v>18244.619888911198</v>
      </c>
      <c r="AU102" s="10">
        <f t="shared" si="9"/>
        <v>781.69791875794681</v>
      </c>
      <c r="AV102" s="11">
        <v>425.75</v>
      </c>
      <c r="AW102" s="12"/>
      <c r="AX102" s="25"/>
    </row>
    <row r="103" spans="1:50" x14ac:dyDescent="0.2">
      <c r="A103" s="14" t="s">
        <v>322</v>
      </c>
      <c r="B103" s="14" t="s">
        <v>438</v>
      </c>
      <c r="C103" s="6">
        <v>1</v>
      </c>
      <c r="D103" s="6">
        <v>5</v>
      </c>
      <c r="E103" s="6">
        <v>29</v>
      </c>
      <c r="F103" s="6">
        <v>178</v>
      </c>
      <c r="G103" s="6">
        <v>58</v>
      </c>
      <c r="H103" s="6">
        <v>107</v>
      </c>
      <c r="I103" s="6">
        <v>372</v>
      </c>
      <c r="J103" s="6">
        <v>377</v>
      </c>
      <c r="K103" s="10">
        <v>0</v>
      </c>
      <c r="L103" s="10">
        <v>37</v>
      </c>
      <c r="M103" s="10">
        <v>171.64</v>
      </c>
      <c r="N103" s="10">
        <v>60.26</v>
      </c>
      <c r="O103" s="10">
        <v>102.01</v>
      </c>
      <c r="P103" s="10">
        <v>370.90999999999997</v>
      </c>
      <c r="Q103" s="6">
        <v>16804359</v>
      </c>
      <c r="R103" s="6">
        <v>45173</v>
      </c>
      <c r="S103" s="10">
        <v>69.78</v>
      </c>
      <c r="T103" s="10">
        <v>1.01</v>
      </c>
      <c r="U103" s="10">
        <v>0</v>
      </c>
      <c r="V103" s="10">
        <v>6.07</v>
      </c>
      <c r="W103" s="10">
        <v>0</v>
      </c>
      <c r="X103" s="10">
        <v>10.11</v>
      </c>
      <c r="Y103" s="10">
        <v>0</v>
      </c>
      <c r="Z103" s="10">
        <v>86.970000000000013</v>
      </c>
      <c r="AA103" s="6">
        <v>1994389.11</v>
      </c>
      <c r="AB103" s="6">
        <v>50459.22</v>
      </c>
      <c r="AC103" s="6">
        <v>3426232.96</v>
      </c>
      <c r="AD103" s="6">
        <v>-347929.12</v>
      </c>
      <c r="AE103" s="6">
        <v>0</v>
      </c>
      <c r="AF103" s="6">
        <f t="shared" si="5"/>
        <v>5123152.17</v>
      </c>
      <c r="AG103" s="6">
        <v>2885501.11</v>
      </c>
      <c r="AH103" s="6">
        <v>74591.28</v>
      </c>
      <c r="AI103" s="6">
        <v>712774.7</v>
      </c>
      <c r="AJ103" s="6">
        <v>258036.89</v>
      </c>
      <c r="AK103" s="6">
        <v>405665.42</v>
      </c>
      <c r="AL103" s="6">
        <v>564966.35</v>
      </c>
      <c r="AM103" s="6">
        <v>468098.84</v>
      </c>
      <c r="AN103" s="6">
        <v>0</v>
      </c>
      <c r="AO103" s="6">
        <v>277129.58</v>
      </c>
      <c r="AP103" s="6">
        <v>0</v>
      </c>
      <c r="AQ103" s="6">
        <f t="shared" si="6"/>
        <v>5646764.1699999999</v>
      </c>
      <c r="AR103" s="6">
        <v>780488.3</v>
      </c>
      <c r="AS103" s="10">
        <f t="shared" si="7"/>
        <v>15224.081771858404</v>
      </c>
      <c r="AT103" s="10">
        <f t="shared" si="8"/>
        <v>13214.89242673425</v>
      </c>
      <c r="AU103" s="10">
        <f t="shared" si="9"/>
        <v>1262.0280930683996</v>
      </c>
      <c r="AV103" s="11">
        <v>461.4</v>
      </c>
      <c r="AW103" s="12"/>
      <c r="AX103" s="10"/>
    </row>
    <row r="104" spans="1:50" x14ac:dyDescent="0.2">
      <c r="A104" s="14" t="s">
        <v>252</v>
      </c>
      <c r="B104" s="14" t="s">
        <v>439</v>
      </c>
      <c r="C104" s="6">
        <v>1</v>
      </c>
      <c r="D104" s="6">
        <v>8</v>
      </c>
      <c r="E104" s="6">
        <v>79</v>
      </c>
      <c r="F104" s="6">
        <v>459</v>
      </c>
      <c r="G104" s="6">
        <v>126</v>
      </c>
      <c r="H104" s="6">
        <v>259</v>
      </c>
      <c r="I104" s="6">
        <v>923</v>
      </c>
      <c r="J104" s="6">
        <v>931</v>
      </c>
      <c r="K104" s="10">
        <v>2.66</v>
      </c>
      <c r="L104" s="10">
        <v>76.180000000000007</v>
      </c>
      <c r="M104" s="10">
        <v>440.33</v>
      </c>
      <c r="N104" s="10">
        <v>138.94999999999999</v>
      </c>
      <c r="O104" s="10">
        <v>270.37</v>
      </c>
      <c r="P104" s="10">
        <v>928.4899999999999</v>
      </c>
      <c r="Q104" s="6">
        <v>68384400</v>
      </c>
      <c r="R104" s="6">
        <v>74089</v>
      </c>
      <c r="S104" s="10">
        <v>46.03</v>
      </c>
      <c r="T104" s="10">
        <v>0</v>
      </c>
      <c r="U104" s="10">
        <v>0</v>
      </c>
      <c r="V104" s="10">
        <v>0</v>
      </c>
      <c r="W104" s="10">
        <v>0</v>
      </c>
      <c r="X104" s="10">
        <v>10.57</v>
      </c>
      <c r="Y104" s="10">
        <v>0</v>
      </c>
      <c r="Z104" s="10">
        <v>56.6</v>
      </c>
      <c r="AA104" s="6">
        <v>4229994.54</v>
      </c>
      <c r="AB104" s="6">
        <v>1870553.22</v>
      </c>
      <c r="AC104" s="6">
        <v>294737.62</v>
      </c>
      <c r="AD104" s="6">
        <v>27858823.27</v>
      </c>
      <c r="AE104" s="6">
        <v>0</v>
      </c>
      <c r="AF104" s="6">
        <f t="shared" si="5"/>
        <v>34254108.649999999</v>
      </c>
      <c r="AG104" s="6">
        <v>9762534.9499999993</v>
      </c>
      <c r="AH104" s="6">
        <v>1476598.06</v>
      </c>
      <c r="AI104" s="6">
        <v>3035143.86</v>
      </c>
      <c r="AJ104" s="6">
        <v>814469.79</v>
      </c>
      <c r="AK104" s="6">
        <v>1025166.03</v>
      </c>
      <c r="AL104" s="6">
        <v>1525799.81</v>
      </c>
      <c r="AM104" s="6">
        <v>671867.81</v>
      </c>
      <c r="AN104" s="6">
        <v>0</v>
      </c>
      <c r="AO104" s="6">
        <v>286776.71000000002</v>
      </c>
      <c r="AP104" s="6">
        <v>6853.36</v>
      </c>
      <c r="AQ104" s="6">
        <f t="shared" si="6"/>
        <v>18605210.379999999</v>
      </c>
      <c r="AR104" s="6">
        <v>40133928.090000004</v>
      </c>
      <c r="AS104" s="10">
        <f t="shared" si="7"/>
        <v>20038.137599758749</v>
      </c>
      <c r="AT104" s="10">
        <f t="shared" si="8"/>
        <v>18998.27946450689</v>
      </c>
      <c r="AU104" s="10">
        <f t="shared" si="9"/>
        <v>723.61340456009236</v>
      </c>
      <c r="AV104" s="11">
        <v>317</v>
      </c>
      <c r="AW104" s="12"/>
      <c r="AX104" s="10"/>
    </row>
    <row r="105" spans="1:50" x14ac:dyDescent="0.2">
      <c r="A105" s="14" t="s">
        <v>253</v>
      </c>
      <c r="B105" s="14" t="s">
        <v>440</v>
      </c>
      <c r="C105" s="6">
        <v>1</v>
      </c>
      <c r="D105" s="6">
        <v>7</v>
      </c>
      <c r="E105" s="6">
        <v>68</v>
      </c>
      <c r="F105" s="6">
        <v>388</v>
      </c>
      <c r="G105" s="6">
        <v>104</v>
      </c>
      <c r="H105" s="6">
        <v>216</v>
      </c>
      <c r="I105" s="6">
        <v>776</v>
      </c>
      <c r="J105" s="6">
        <v>783</v>
      </c>
      <c r="K105" s="10">
        <v>0.79</v>
      </c>
      <c r="L105" s="10">
        <v>65.03</v>
      </c>
      <c r="M105" s="10">
        <v>370.25</v>
      </c>
      <c r="N105" s="10">
        <v>116.41</v>
      </c>
      <c r="O105" s="10">
        <v>206.26</v>
      </c>
      <c r="P105" s="10">
        <v>758.74</v>
      </c>
      <c r="Q105" s="6">
        <v>69427306</v>
      </c>
      <c r="R105" s="6">
        <v>89468</v>
      </c>
      <c r="S105" s="10">
        <v>70</v>
      </c>
      <c r="T105" s="10">
        <v>0</v>
      </c>
      <c r="U105" s="10">
        <v>0</v>
      </c>
      <c r="V105" s="10">
        <v>0</v>
      </c>
      <c r="W105" s="10">
        <v>0</v>
      </c>
      <c r="X105" s="10">
        <v>20</v>
      </c>
      <c r="Y105" s="10">
        <v>0</v>
      </c>
      <c r="Z105" s="10">
        <v>90</v>
      </c>
      <c r="AA105" s="6">
        <v>5096967.08</v>
      </c>
      <c r="AB105" s="6">
        <v>1366418.64</v>
      </c>
      <c r="AC105" s="6">
        <v>4306143.7</v>
      </c>
      <c r="AD105" s="6">
        <v>410794.95</v>
      </c>
      <c r="AE105" s="6">
        <v>10982.88</v>
      </c>
      <c r="AF105" s="6">
        <f t="shared" si="5"/>
        <v>11191307.25</v>
      </c>
      <c r="AG105" s="6">
        <v>5829261.29</v>
      </c>
      <c r="AH105" s="6">
        <v>388616.13</v>
      </c>
      <c r="AI105" s="6">
        <v>719453.15</v>
      </c>
      <c r="AJ105" s="6">
        <v>509465.62</v>
      </c>
      <c r="AK105" s="6">
        <v>651263.69999999995</v>
      </c>
      <c r="AL105" s="6">
        <v>971009.73</v>
      </c>
      <c r="AM105" s="6">
        <v>575200.66</v>
      </c>
      <c r="AN105" s="6">
        <v>0</v>
      </c>
      <c r="AO105" s="6">
        <v>301934.49</v>
      </c>
      <c r="AP105" s="6">
        <v>1235795.6000000001</v>
      </c>
      <c r="AQ105" s="6">
        <f t="shared" si="6"/>
        <v>11182000.370000001</v>
      </c>
      <c r="AR105" s="6">
        <v>3907091.91</v>
      </c>
      <c r="AS105" s="10">
        <f t="shared" si="7"/>
        <v>14737.591757387248</v>
      </c>
      <c r="AT105" s="10">
        <f t="shared" si="8"/>
        <v>11952.802831009307</v>
      </c>
      <c r="AU105" s="10">
        <f t="shared" si="9"/>
        <v>758.09982339141209</v>
      </c>
      <c r="AV105" s="11">
        <v>765.67</v>
      </c>
      <c r="AW105" s="12"/>
      <c r="AX105" s="25"/>
    </row>
    <row r="106" spans="1:50" x14ac:dyDescent="0.2">
      <c r="A106" s="14" t="s">
        <v>254</v>
      </c>
      <c r="B106" s="14" t="s">
        <v>441</v>
      </c>
      <c r="C106" s="6">
        <v>1</v>
      </c>
      <c r="D106" s="6">
        <v>17</v>
      </c>
      <c r="E106" s="6">
        <v>14</v>
      </c>
      <c r="F106" s="6">
        <v>130</v>
      </c>
      <c r="G106" s="6">
        <v>41</v>
      </c>
      <c r="H106" s="6">
        <v>78</v>
      </c>
      <c r="I106" s="6">
        <v>263</v>
      </c>
      <c r="J106" s="6">
        <v>280</v>
      </c>
      <c r="K106" s="10">
        <v>0</v>
      </c>
      <c r="L106" s="10">
        <v>17.100000000000001</v>
      </c>
      <c r="M106" s="10">
        <v>111.06</v>
      </c>
      <c r="N106" s="10">
        <v>39.270000000000003</v>
      </c>
      <c r="O106" s="10">
        <v>78.819999999999993</v>
      </c>
      <c r="P106" s="10">
        <v>246.25</v>
      </c>
      <c r="Q106" s="6">
        <v>20404330</v>
      </c>
      <c r="R106" s="6">
        <v>77583</v>
      </c>
      <c r="S106" s="10">
        <v>70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20</v>
      </c>
      <c r="Z106" s="10">
        <v>90</v>
      </c>
      <c r="AA106" s="6">
        <v>2480811.5099999998</v>
      </c>
      <c r="AB106" s="6">
        <v>429522.04</v>
      </c>
      <c r="AC106" s="6">
        <v>3252189.58</v>
      </c>
      <c r="AD106" s="6">
        <v>2157344.2000000002</v>
      </c>
      <c r="AE106" s="6">
        <v>0</v>
      </c>
      <c r="AF106" s="6">
        <f t="shared" si="5"/>
        <v>8319867.3300000001</v>
      </c>
      <c r="AG106" s="6">
        <v>2281720.1800000002</v>
      </c>
      <c r="AH106" s="6">
        <v>181951.35999999999</v>
      </c>
      <c r="AI106" s="6">
        <v>646434.04</v>
      </c>
      <c r="AJ106" s="6">
        <v>384441.67</v>
      </c>
      <c r="AK106" s="6">
        <v>749667.08</v>
      </c>
      <c r="AL106" s="6">
        <v>582377.05000000005</v>
      </c>
      <c r="AM106" s="6">
        <v>329671.93</v>
      </c>
      <c r="AN106" s="6">
        <v>0</v>
      </c>
      <c r="AO106" s="6">
        <v>143576.12</v>
      </c>
      <c r="AP106" s="6">
        <v>574440.61</v>
      </c>
      <c r="AQ106" s="6">
        <f t="shared" si="6"/>
        <v>5874280.04</v>
      </c>
      <c r="AR106" s="6">
        <v>5160662.9400000004</v>
      </c>
      <c r="AS106" s="10">
        <f t="shared" si="7"/>
        <v>23854.944324873097</v>
      </c>
      <c r="AT106" s="10">
        <f t="shared" si="8"/>
        <v>19600.371086294417</v>
      </c>
      <c r="AU106" s="10">
        <f t="shared" si="9"/>
        <v>1338.7692588832488</v>
      </c>
      <c r="AV106" s="11">
        <v>358</v>
      </c>
      <c r="AW106" s="12"/>
      <c r="AX106" s="25"/>
    </row>
    <row r="107" spans="1:50" x14ac:dyDescent="0.2">
      <c r="A107" s="14" t="s">
        <v>255</v>
      </c>
      <c r="B107" s="14" t="s">
        <v>442</v>
      </c>
      <c r="C107" s="6">
        <v>1</v>
      </c>
      <c r="D107" s="6">
        <v>20</v>
      </c>
      <c r="E107" s="6">
        <v>20</v>
      </c>
      <c r="F107" s="6">
        <v>118</v>
      </c>
      <c r="G107" s="6">
        <v>48</v>
      </c>
      <c r="H107" s="6">
        <v>82</v>
      </c>
      <c r="I107" s="6">
        <v>268</v>
      </c>
      <c r="J107" s="6">
        <v>288</v>
      </c>
      <c r="K107" s="10">
        <v>4.2300000000000004</v>
      </c>
      <c r="L107" s="10">
        <v>9.58</v>
      </c>
      <c r="M107" s="10">
        <v>133.41999999999999</v>
      </c>
      <c r="N107" s="10">
        <v>47.52</v>
      </c>
      <c r="O107" s="10">
        <v>76.47</v>
      </c>
      <c r="P107" s="10">
        <v>271.22000000000003</v>
      </c>
      <c r="Q107" s="6">
        <v>25306950</v>
      </c>
      <c r="R107" s="6">
        <v>94429</v>
      </c>
      <c r="S107" s="10">
        <v>67.88</v>
      </c>
      <c r="T107" s="10">
        <v>0</v>
      </c>
      <c r="U107" s="10">
        <v>0</v>
      </c>
      <c r="V107" s="10">
        <v>11</v>
      </c>
      <c r="W107" s="10">
        <v>2.92</v>
      </c>
      <c r="X107" s="10">
        <v>0</v>
      </c>
      <c r="Y107" s="10">
        <v>0</v>
      </c>
      <c r="Z107" s="10">
        <v>81.8</v>
      </c>
      <c r="AA107" s="6">
        <v>2044570.58</v>
      </c>
      <c r="AB107" s="6">
        <v>0</v>
      </c>
      <c r="AC107" s="6">
        <v>3736070.75</v>
      </c>
      <c r="AD107" s="6">
        <v>440114.32</v>
      </c>
      <c r="AE107" s="6">
        <v>0</v>
      </c>
      <c r="AF107" s="6">
        <f t="shared" si="5"/>
        <v>6220755.6500000004</v>
      </c>
      <c r="AG107" s="6">
        <v>2682936.5299999998</v>
      </c>
      <c r="AH107" s="6">
        <v>252046.51</v>
      </c>
      <c r="AI107" s="6">
        <v>264771.63</v>
      </c>
      <c r="AJ107" s="6">
        <v>436837.54</v>
      </c>
      <c r="AK107" s="6">
        <v>354656.56</v>
      </c>
      <c r="AL107" s="6">
        <v>987720.25</v>
      </c>
      <c r="AM107" s="6">
        <v>575284.15</v>
      </c>
      <c r="AN107" s="6">
        <v>0</v>
      </c>
      <c r="AO107" s="6">
        <v>260604.32</v>
      </c>
      <c r="AP107" s="6">
        <v>318274.2</v>
      </c>
      <c r="AQ107" s="6">
        <f t="shared" si="6"/>
        <v>6133131.6900000004</v>
      </c>
      <c r="AR107" s="6">
        <v>1758014.66</v>
      </c>
      <c r="AS107" s="10">
        <f t="shared" si="7"/>
        <v>22613.124732689328</v>
      </c>
      <c r="AT107" s="10">
        <f t="shared" si="8"/>
        <v>18357.676498783272</v>
      </c>
      <c r="AU107" s="10">
        <f t="shared" si="9"/>
        <v>2121.0978172701125</v>
      </c>
      <c r="AV107" s="11">
        <v>907.43</v>
      </c>
      <c r="AW107" s="12"/>
      <c r="AX107" s="25"/>
    </row>
    <row r="108" spans="1:50" x14ac:dyDescent="0.2">
      <c r="A108" s="14" t="s">
        <v>256</v>
      </c>
      <c r="B108" s="14" t="s">
        <v>443</v>
      </c>
      <c r="C108" s="6">
        <v>1</v>
      </c>
      <c r="D108" s="6">
        <v>16</v>
      </c>
      <c r="E108" s="6">
        <v>14</v>
      </c>
      <c r="F108" s="6">
        <v>99</v>
      </c>
      <c r="G108" s="6">
        <v>31</v>
      </c>
      <c r="H108" s="6">
        <v>45</v>
      </c>
      <c r="I108" s="6">
        <v>189</v>
      </c>
      <c r="J108" s="6">
        <v>205</v>
      </c>
      <c r="K108" s="10">
        <v>1</v>
      </c>
      <c r="L108" s="10">
        <v>12</v>
      </c>
      <c r="M108" s="10">
        <v>98.9</v>
      </c>
      <c r="N108" s="10">
        <v>19.190000000000001</v>
      </c>
      <c r="O108" s="10">
        <v>47.26</v>
      </c>
      <c r="P108" s="10">
        <v>178.35</v>
      </c>
      <c r="Q108" s="6">
        <v>12147291</v>
      </c>
      <c r="R108" s="6">
        <v>64271</v>
      </c>
      <c r="S108" s="10">
        <v>70</v>
      </c>
      <c r="T108" s="10">
        <v>0</v>
      </c>
      <c r="U108" s="10">
        <v>0</v>
      </c>
      <c r="V108" s="10">
        <v>5.31</v>
      </c>
      <c r="W108" s="10">
        <v>2.85</v>
      </c>
      <c r="X108" s="10">
        <v>8.9499999999999993</v>
      </c>
      <c r="Y108" s="10">
        <v>0</v>
      </c>
      <c r="Z108" s="10">
        <v>87.11</v>
      </c>
      <c r="AA108" s="6">
        <v>858810.65</v>
      </c>
      <c r="AB108" s="6">
        <v>0</v>
      </c>
      <c r="AC108" s="6">
        <v>1962993.49</v>
      </c>
      <c r="AD108" s="6">
        <v>171644.48</v>
      </c>
      <c r="AE108" s="6">
        <v>0</v>
      </c>
      <c r="AF108" s="6">
        <f t="shared" si="5"/>
        <v>2993448.62</v>
      </c>
      <c r="AG108" s="6">
        <v>1407662.57</v>
      </c>
      <c r="AH108" s="6">
        <v>56021</v>
      </c>
      <c r="AI108" s="6">
        <v>201946.1</v>
      </c>
      <c r="AJ108" s="6">
        <v>315500.65999999997</v>
      </c>
      <c r="AK108" s="6">
        <v>266178.45</v>
      </c>
      <c r="AL108" s="6">
        <v>387852.56</v>
      </c>
      <c r="AM108" s="6">
        <v>228509.81</v>
      </c>
      <c r="AN108" s="6">
        <v>0</v>
      </c>
      <c r="AO108" s="6">
        <v>108819.46</v>
      </c>
      <c r="AP108" s="6">
        <v>136601.21</v>
      </c>
      <c r="AQ108" s="6">
        <f t="shared" si="6"/>
        <v>3109091.8200000003</v>
      </c>
      <c r="AR108" s="6">
        <v>1127685.3400000001</v>
      </c>
      <c r="AS108" s="10">
        <f t="shared" si="7"/>
        <v>17432.530529857024</v>
      </c>
      <c r="AT108" s="10">
        <f t="shared" si="8"/>
        <v>14775.224782730587</v>
      </c>
      <c r="AU108" s="10">
        <f t="shared" si="9"/>
        <v>1281.2436781609197</v>
      </c>
      <c r="AV108" s="11">
        <v>401.19</v>
      </c>
      <c r="AW108" s="12"/>
      <c r="AX108" s="25"/>
    </row>
    <row r="109" spans="1:50" x14ac:dyDescent="0.2">
      <c r="A109" s="14" t="s">
        <v>257</v>
      </c>
      <c r="B109" s="14" t="s">
        <v>444</v>
      </c>
      <c r="C109" s="6">
        <v>1</v>
      </c>
      <c r="D109" s="6">
        <v>14</v>
      </c>
      <c r="E109" s="6">
        <v>15</v>
      </c>
      <c r="F109" s="6">
        <v>117</v>
      </c>
      <c r="G109" s="6">
        <v>38</v>
      </c>
      <c r="H109" s="6">
        <v>81</v>
      </c>
      <c r="I109" s="6">
        <v>251</v>
      </c>
      <c r="J109" s="6">
        <v>265</v>
      </c>
      <c r="K109" s="10">
        <v>0</v>
      </c>
      <c r="L109" s="10">
        <v>22</v>
      </c>
      <c r="M109" s="10">
        <v>119.69</v>
      </c>
      <c r="N109" s="10">
        <v>29.16</v>
      </c>
      <c r="O109" s="10">
        <v>83.75</v>
      </c>
      <c r="P109" s="10">
        <v>254.6</v>
      </c>
      <c r="Q109" s="6">
        <v>14058316</v>
      </c>
      <c r="R109" s="6">
        <v>56009</v>
      </c>
      <c r="S109" s="10">
        <v>69.819999999999993</v>
      </c>
      <c r="T109" s="10">
        <v>5</v>
      </c>
      <c r="U109" s="10">
        <v>0</v>
      </c>
      <c r="V109" s="10">
        <v>12</v>
      </c>
      <c r="W109" s="10">
        <v>3</v>
      </c>
      <c r="X109" s="10">
        <v>5</v>
      </c>
      <c r="Y109" s="10">
        <v>0</v>
      </c>
      <c r="Z109" s="10">
        <v>94.82</v>
      </c>
      <c r="AA109" s="6">
        <v>1309709.5900000001</v>
      </c>
      <c r="AB109" s="6">
        <v>281470.89</v>
      </c>
      <c r="AC109" s="6">
        <v>2487153.84</v>
      </c>
      <c r="AD109" s="6">
        <v>178676.56</v>
      </c>
      <c r="AE109" s="6">
        <v>115233.16</v>
      </c>
      <c r="AF109" s="6">
        <f t="shared" si="5"/>
        <v>4372244.04</v>
      </c>
      <c r="AG109" s="6">
        <v>2042448.26</v>
      </c>
      <c r="AH109" s="6">
        <v>0</v>
      </c>
      <c r="AI109" s="6">
        <v>218567.26</v>
      </c>
      <c r="AJ109" s="6">
        <v>340680.61</v>
      </c>
      <c r="AK109" s="6">
        <v>451728.25</v>
      </c>
      <c r="AL109" s="6">
        <v>442159.71</v>
      </c>
      <c r="AM109" s="6">
        <v>243146.64</v>
      </c>
      <c r="AN109" s="6">
        <v>0</v>
      </c>
      <c r="AO109" s="6">
        <v>213833.87</v>
      </c>
      <c r="AP109" s="6">
        <v>262035.77</v>
      </c>
      <c r="AQ109" s="6">
        <f t="shared" si="6"/>
        <v>4214600.37</v>
      </c>
      <c r="AR109" s="6">
        <v>506662.62</v>
      </c>
      <c r="AS109" s="10">
        <f t="shared" si="7"/>
        <v>16553.811351139044</v>
      </c>
      <c r="AT109" s="10">
        <f t="shared" si="8"/>
        <v>13729.709701492537</v>
      </c>
      <c r="AU109" s="10">
        <f t="shared" si="9"/>
        <v>955.0142969363709</v>
      </c>
      <c r="AV109" s="11">
        <v>539</v>
      </c>
      <c r="AW109" s="12"/>
      <c r="AX109" s="25"/>
    </row>
    <row r="110" spans="1:50" x14ac:dyDescent="0.2">
      <c r="A110" s="14" t="s">
        <v>258</v>
      </c>
      <c r="B110" s="14" t="s">
        <v>445</v>
      </c>
      <c r="C110" s="6">
        <v>1</v>
      </c>
      <c r="D110" s="6">
        <v>27</v>
      </c>
      <c r="E110" s="6">
        <v>26</v>
      </c>
      <c r="F110" s="6">
        <v>182</v>
      </c>
      <c r="G110" s="6">
        <v>58</v>
      </c>
      <c r="H110" s="6">
        <v>92</v>
      </c>
      <c r="I110" s="6">
        <v>358</v>
      </c>
      <c r="J110" s="6">
        <v>385</v>
      </c>
      <c r="K110" s="10">
        <v>0</v>
      </c>
      <c r="L110" s="10">
        <v>19</v>
      </c>
      <c r="M110" s="10">
        <v>188.44</v>
      </c>
      <c r="N110" s="10">
        <v>45.6</v>
      </c>
      <c r="O110" s="10">
        <v>110.53</v>
      </c>
      <c r="P110" s="10">
        <v>363.57</v>
      </c>
      <c r="Q110" s="6">
        <v>17397275</v>
      </c>
      <c r="R110" s="6">
        <v>48596</v>
      </c>
      <c r="S110" s="10">
        <v>70.239999999999995</v>
      </c>
      <c r="T110" s="10">
        <v>0</v>
      </c>
      <c r="U110" s="10">
        <v>0</v>
      </c>
      <c r="V110" s="10">
        <v>12.04</v>
      </c>
      <c r="W110" s="10">
        <v>3.01</v>
      </c>
      <c r="X110" s="10">
        <v>9.0299999999999994</v>
      </c>
      <c r="Y110" s="10">
        <v>8.5399999999999991</v>
      </c>
      <c r="Z110" s="10">
        <v>102.86000000000001</v>
      </c>
      <c r="AA110" s="6">
        <v>1635590.07</v>
      </c>
      <c r="AB110" s="6">
        <v>0</v>
      </c>
      <c r="AC110" s="6">
        <v>3821675.32</v>
      </c>
      <c r="AD110" s="6">
        <v>627081.19999999995</v>
      </c>
      <c r="AE110" s="6">
        <v>9500</v>
      </c>
      <c r="AF110" s="6">
        <f t="shared" si="5"/>
        <v>6093846.5899999999</v>
      </c>
      <c r="AG110" s="6">
        <v>2988123.42</v>
      </c>
      <c r="AH110" s="6">
        <v>222956.74</v>
      </c>
      <c r="AI110" s="6">
        <v>375914.62</v>
      </c>
      <c r="AJ110" s="6">
        <v>182140.84</v>
      </c>
      <c r="AK110" s="6">
        <v>493414.5</v>
      </c>
      <c r="AL110" s="6">
        <v>379681.31</v>
      </c>
      <c r="AM110" s="6">
        <v>279764.43</v>
      </c>
      <c r="AN110" s="6">
        <v>0</v>
      </c>
      <c r="AO110" s="6">
        <v>226724.05</v>
      </c>
      <c r="AP110" s="6">
        <v>902640.26</v>
      </c>
      <c r="AQ110" s="6">
        <f t="shared" si="6"/>
        <v>6051360.169999999</v>
      </c>
      <c r="AR110" s="6">
        <v>1308358.23</v>
      </c>
      <c r="AS110" s="10">
        <f t="shared" si="7"/>
        <v>16644.278048243803</v>
      </c>
      <c r="AT110" s="10">
        <f t="shared" si="8"/>
        <v>12768.466677668674</v>
      </c>
      <c r="AU110" s="10">
        <f t="shared" si="9"/>
        <v>769.49261490221966</v>
      </c>
      <c r="AV110" s="11">
        <v>338.93</v>
      </c>
      <c r="AW110" s="12"/>
      <c r="AX110" s="10"/>
    </row>
    <row r="111" spans="1:50" x14ac:dyDescent="0.2">
      <c r="A111" s="14" t="s">
        <v>259</v>
      </c>
      <c r="B111" s="14" t="s">
        <v>446</v>
      </c>
      <c r="C111" s="6">
        <v>1</v>
      </c>
      <c r="D111" s="6">
        <v>10</v>
      </c>
      <c r="E111" s="6">
        <v>12</v>
      </c>
      <c r="F111" s="6">
        <v>77</v>
      </c>
      <c r="G111" s="6">
        <v>21</v>
      </c>
      <c r="H111" s="6">
        <v>62</v>
      </c>
      <c r="I111" s="6">
        <v>172</v>
      </c>
      <c r="J111" s="6">
        <v>182</v>
      </c>
      <c r="K111" s="10">
        <v>0</v>
      </c>
      <c r="L111" s="10">
        <v>8.3800000000000008</v>
      </c>
      <c r="M111" s="10">
        <v>67.59</v>
      </c>
      <c r="N111" s="10">
        <v>26.34</v>
      </c>
      <c r="O111" s="10">
        <v>48.1</v>
      </c>
      <c r="P111" s="10">
        <v>150.41</v>
      </c>
      <c r="Q111" s="6">
        <v>13467175</v>
      </c>
      <c r="R111" s="6">
        <v>78298</v>
      </c>
      <c r="S111" s="10">
        <v>89.52</v>
      </c>
      <c r="T111" s="10">
        <v>4.97</v>
      </c>
      <c r="U111" s="10">
        <v>0</v>
      </c>
      <c r="V111" s="10">
        <v>3.98</v>
      </c>
      <c r="W111" s="10">
        <v>2.98</v>
      </c>
      <c r="X111" s="10">
        <v>10.97</v>
      </c>
      <c r="Y111" s="10">
        <v>15.9</v>
      </c>
      <c r="Z111" s="10">
        <v>128.32</v>
      </c>
      <c r="AA111" s="6">
        <v>1211739.93</v>
      </c>
      <c r="AB111" s="6">
        <v>0</v>
      </c>
      <c r="AC111" s="6">
        <v>2040491.02</v>
      </c>
      <c r="AD111" s="6">
        <v>272351.69</v>
      </c>
      <c r="AE111" s="6">
        <v>79915</v>
      </c>
      <c r="AF111" s="6">
        <f t="shared" si="5"/>
        <v>3604497.64</v>
      </c>
      <c r="AG111" s="6">
        <v>1475465.91</v>
      </c>
      <c r="AH111" s="6">
        <v>198538.4</v>
      </c>
      <c r="AI111" s="6">
        <v>884281.8</v>
      </c>
      <c r="AJ111" s="6">
        <v>108491.22</v>
      </c>
      <c r="AK111" s="6">
        <v>466432.72</v>
      </c>
      <c r="AL111" s="6">
        <v>315854.57</v>
      </c>
      <c r="AM111" s="6">
        <v>97858.71</v>
      </c>
      <c r="AN111" s="6">
        <v>0</v>
      </c>
      <c r="AO111" s="6">
        <v>162167.09</v>
      </c>
      <c r="AP111" s="6">
        <v>335170.3</v>
      </c>
      <c r="AQ111" s="6">
        <f t="shared" si="6"/>
        <v>4044260.7199999993</v>
      </c>
      <c r="AR111" s="6">
        <v>592036.65</v>
      </c>
      <c r="AS111" s="10">
        <f t="shared" si="7"/>
        <v>26888.243600824408</v>
      </c>
      <c r="AT111" s="10">
        <f t="shared" si="8"/>
        <v>22931.085832059038</v>
      </c>
      <c r="AU111" s="10">
        <f t="shared" si="9"/>
        <v>650.61305764244401</v>
      </c>
      <c r="AV111" s="11">
        <v>191.5</v>
      </c>
      <c r="AW111" s="12"/>
      <c r="AX111" s="25"/>
    </row>
    <row r="112" spans="1:50" x14ac:dyDescent="0.2">
      <c r="A112" s="14" t="s">
        <v>260</v>
      </c>
      <c r="B112" s="14" t="s">
        <v>447</v>
      </c>
      <c r="C112" s="6">
        <v>1</v>
      </c>
      <c r="D112" s="6">
        <v>27</v>
      </c>
      <c r="E112" s="6">
        <v>20</v>
      </c>
      <c r="F112" s="6">
        <v>139</v>
      </c>
      <c r="G112" s="6">
        <v>51</v>
      </c>
      <c r="H112" s="6">
        <v>95</v>
      </c>
      <c r="I112" s="6">
        <v>305</v>
      </c>
      <c r="J112" s="6">
        <v>332</v>
      </c>
      <c r="K112" s="10">
        <v>0</v>
      </c>
      <c r="L112" s="10">
        <v>25.63</v>
      </c>
      <c r="M112" s="10">
        <v>144</v>
      </c>
      <c r="N112" s="10">
        <v>41.76</v>
      </c>
      <c r="O112" s="10">
        <v>91.53</v>
      </c>
      <c r="P112" s="10">
        <v>302.91999999999996</v>
      </c>
      <c r="Q112" s="6">
        <v>32056332</v>
      </c>
      <c r="R112" s="6">
        <v>105103</v>
      </c>
      <c r="S112" s="10">
        <v>64.13</v>
      </c>
      <c r="T112" s="10">
        <v>0</v>
      </c>
      <c r="U112" s="10">
        <v>0</v>
      </c>
      <c r="V112" s="10">
        <v>0</v>
      </c>
      <c r="W112" s="10">
        <v>0</v>
      </c>
      <c r="X112" s="10">
        <v>4.93</v>
      </c>
      <c r="Y112" s="10">
        <v>0</v>
      </c>
      <c r="Z112" s="10">
        <v>69.06</v>
      </c>
      <c r="AA112" s="6">
        <v>2179889.41</v>
      </c>
      <c r="AB112" s="6">
        <v>0</v>
      </c>
      <c r="AC112" s="6">
        <v>4361531.68</v>
      </c>
      <c r="AD112" s="6">
        <v>350324.7</v>
      </c>
      <c r="AE112" s="6">
        <v>68500</v>
      </c>
      <c r="AF112" s="6">
        <f t="shared" si="5"/>
        <v>6960245.79</v>
      </c>
      <c r="AG112" s="6">
        <v>3430830.33</v>
      </c>
      <c r="AH112" s="6">
        <v>62855.63</v>
      </c>
      <c r="AI112" s="6">
        <v>407734.51</v>
      </c>
      <c r="AJ112" s="6">
        <v>446333.86</v>
      </c>
      <c r="AK112" s="6">
        <v>406638.1</v>
      </c>
      <c r="AL112" s="6">
        <v>655623.87</v>
      </c>
      <c r="AM112" s="6">
        <v>217648.52</v>
      </c>
      <c r="AN112" s="6">
        <v>0</v>
      </c>
      <c r="AO112" s="6">
        <v>753749.35</v>
      </c>
      <c r="AP112" s="6">
        <v>352280.38</v>
      </c>
      <c r="AQ112" s="6">
        <f t="shared" si="6"/>
        <v>6733694.5499999989</v>
      </c>
      <c r="AR112" s="6">
        <v>3131827.18</v>
      </c>
      <c r="AS112" s="10">
        <f t="shared" si="7"/>
        <v>22229.283474184602</v>
      </c>
      <c r="AT112" s="10">
        <f t="shared" si="8"/>
        <v>17859.554667899116</v>
      </c>
      <c r="AU112" s="10">
        <f t="shared" si="9"/>
        <v>718.50165060081872</v>
      </c>
      <c r="AV112" s="11">
        <v>551.67999999999995</v>
      </c>
      <c r="AW112" s="12"/>
      <c r="AX112" s="25"/>
    </row>
    <row r="113" spans="1:50" x14ac:dyDescent="0.2">
      <c r="A113" s="14" t="s">
        <v>323</v>
      </c>
      <c r="B113" s="14" t="s">
        <v>448</v>
      </c>
      <c r="C113" s="6">
        <v>1</v>
      </c>
      <c r="D113" s="6">
        <v>16</v>
      </c>
      <c r="E113" s="6">
        <v>10</v>
      </c>
      <c r="F113" s="6">
        <v>118</v>
      </c>
      <c r="G113" s="6">
        <v>24</v>
      </c>
      <c r="H113" s="6">
        <v>53</v>
      </c>
      <c r="I113" s="6">
        <v>205</v>
      </c>
      <c r="J113" s="6">
        <v>221</v>
      </c>
      <c r="K113" s="10">
        <v>2.15</v>
      </c>
      <c r="L113" s="10">
        <v>24.01</v>
      </c>
      <c r="M113" s="10">
        <v>92.23</v>
      </c>
      <c r="N113" s="10">
        <v>21.78</v>
      </c>
      <c r="O113" s="10">
        <v>54.15</v>
      </c>
      <c r="P113" s="10">
        <v>194.32000000000002</v>
      </c>
      <c r="Q113" s="6">
        <v>15084594</v>
      </c>
      <c r="R113" s="6">
        <v>73583</v>
      </c>
      <c r="S113" s="10">
        <v>70.02</v>
      </c>
      <c r="T113" s="10">
        <v>0</v>
      </c>
      <c r="U113" s="10">
        <v>0</v>
      </c>
      <c r="V113" s="10">
        <v>12</v>
      </c>
      <c r="W113" s="10">
        <v>3</v>
      </c>
      <c r="X113" s="10">
        <v>10</v>
      </c>
      <c r="Y113" s="10">
        <v>0</v>
      </c>
      <c r="Z113" s="10">
        <v>95.02</v>
      </c>
      <c r="AA113" s="6">
        <v>1296230.53</v>
      </c>
      <c r="AB113" s="6">
        <v>0</v>
      </c>
      <c r="AC113" s="6">
        <v>2479450.41</v>
      </c>
      <c r="AD113" s="6">
        <v>279370.38</v>
      </c>
      <c r="AE113" s="6">
        <v>122000</v>
      </c>
      <c r="AF113" s="6">
        <f t="shared" si="5"/>
        <v>4177051.3200000003</v>
      </c>
      <c r="AG113" s="6">
        <v>1858438.78</v>
      </c>
      <c r="AH113" s="6">
        <v>138440.42000000001</v>
      </c>
      <c r="AI113" s="6">
        <v>144582.67000000001</v>
      </c>
      <c r="AJ113" s="6">
        <v>218966.92</v>
      </c>
      <c r="AK113" s="6">
        <v>387986.58</v>
      </c>
      <c r="AL113" s="6">
        <v>376473.48</v>
      </c>
      <c r="AM113" s="6">
        <v>391147.19</v>
      </c>
      <c r="AN113" s="6">
        <v>0</v>
      </c>
      <c r="AO113" s="6">
        <v>104613.07</v>
      </c>
      <c r="AP113" s="6">
        <v>316089.18</v>
      </c>
      <c r="AQ113" s="6">
        <f t="shared" si="6"/>
        <v>3936738.29</v>
      </c>
      <c r="AR113" s="6">
        <v>1645172.01</v>
      </c>
      <c r="AS113" s="10">
        <f t="shared" si="7"/>
        <v>20259.048425277892</v>
      </c>
      <c r="AT113" s="10">
        <f t="shared" si="8"/>
        <v>16081.148878139151</v>
      </c>
      <c r="AU113" s="10">
        <f t="shared" si="9"/>
        <v>2012.9023775216135</v>
      </c>
      <c r="AV113" s="11">
        <v>294.07</v>
      </c>
      <c r="AW113" s="12"/>
      <c r="AX113" s="25"/>
    </row>
    <row r="114" spans="1:50" x14ac:dyDescent="0.2">
      <c r="A114" s="14" t="s">
        <v>261</v>
      </c>
      <c r="B114" s="14" t="s">
        <v>449</v>
      </c>
      <c r="C114" s="6">
        <v>1</v>
      </c>
      <c r="D114" s="6">
        <v>28</v>
      </c>
      <c r="E114" s="6">
        <v>36</v>
      </c>
      <c r="F114" s="6">
        <v>221</v>
      </c>
      <c r="G114" s="6">
        <v>104</v>
      </c>
      <c r="H114" s="6">
        <v>200</v>
      </c>
      <c r="I114" s="6">
        <v>561</v>
      </c>
      <c r="J114" s="6">
        <v>589</v>
      </c>
      <c r="K114" s="10">
        <v>0</v>
      </c>
      <c r="L114" s="10">
        <v>36.99</v>
      </c>
      <c r="M114" s="10">
        <v>239.84</v>
      </c>
      <c r="N114" s="10">
        <v>95.47</v>
      </c>
      <c r="O114" s="10">
        <v>205.02</v>
      </c>
      <c r="P114" s="10">
        <v>577.31999999999994</v>
      </c>
      <c r="Q114" s="6">
        <v>30927507</v>
      </c>
      <c r="R114" s="6">
        <v>55129</v>
      </c>
      <c r="S114" s="10">
        <v>70.87</v>
      </c>
      <c r="T114" s="10">
        <v>0</v>
      </c>
      <c r="U114" s="10">
        <v>0</v>
      </c>
      <c r="V114" s="10">
        <v>12.15</v>
      </c>
      <c r="W114" s="10">
        <v>3.04</v>
      </c>
      <c r="X114" s="10">
        <v>5.0599999999999996</v>
      </c>
      <c r="Y114" s="10">
        <v>21.26</v>
      </c>
      <c r="Z114" s="10">
        <v>112.38000000000002</v>
      </c>
      <c r="AA114" s="6">
        <v>2943066.31</v>
      </c>
      <c r="AB114" s="6">
        <v>0</v>
      </c>
      <c r="AC114" s="6">
        <v>5511739.3399999999</v>
      </c>
      <c r="AD114" s="6">
        <v>967267.01</v>
      </c>
      <c r="AE114" s="6">
        <v>219765.63</v>
      </c>
      <c r="AF114" s="6">
        <f t="shared" si="5"/>
        <v>9641838.290000001</v>
      </c>
      <c r="AG114" s="6">
        <v>4244994.3600000003</v>
      </c>
      <c r="AH114" s="6">
        <v>795542.09</v>
      </c>
      <c r="AI114" s="6">
        <v>571544.04</v>
      </c>
      <c r="AJ114" s="6">
        <v>442443.85</v>
      </c>
      <c r="AK114" s="6">
        <v>892061.91</v>
      </c>
      <c r="AL114" s="6">
        <v>773036.99</v>
      </c>
      <c r="AM114" s="6">
        <v>609083.05000000005</v>
      </c>
      <c r="AN114" s="6">
        <v>0</v>
      </c>
      <c r="AO114" s="6">
        <v>476286.19</v>
      </c>
      <c r="AP114" s="6">
        <v>581479.35</v>
      </c>
      <c r="AQ114" s="6">
        <f t="shared" si="6"/>
        <v>9386471.8300000001</v>
      </c>
      <c r="AR114" s="6">
        <v>1479651.29</v>
      </c>
      <c r="AS114" s="10">
        <f t="shared" si="7"/>
        <v>16258.698520751059</v>
      </c>
      <c r="AT114" s="10">
        <f t="shared" si="8"/>
        <v>13371.480703942356</v>
      </c>
      <c r="AU114" s="10">
        <f t="shared" si="9"/>
        <v>1055.0181008799282</v>
      </c>
      <c r="AV114" s="11">
        <v>937.42</v>
      </c>
      <c r="AW114" s="12"/>
      <c r="AX114" s="25"/>
    </row>
    <row r="115" spans="1:50" x14ac:dyDescent="0.2">
      <c r="A115" s="14" t="s">
        <v>262</v>
      </c>
      <c r="B115" s="14" t="s">
        <v>450</v>
      </c>
      <c r="C115" s="6">
        <v>1</v>
      </c>
      <c r="D115" s="6">
        <v>19</v>
      </c>
      <c r="E115" s="6">
        <v>148</v>
      </c>
      <c r="F115" s="6">
        <v>786</v>
      </c>
      <c r="G115" s="6">
        <v>281</v>
      </c>
      <c r="H115" s="6">
        <v>552</v>
      </c>
      <c r="I115" s="6">
        <v>1767</v>
      </c>
      <c r="J115" s="6">
        <v>1786</v>
      </c>
      <c r="K115" s="10">
        <v>12.43</v>
      </c>
      <c r="L115" s="10">
        <v>133.32</v>
      </c>
      <c r="M115" s="10">
        <v>810.07</v>
      </c>
      <c r="N115" s="10">
        <v>269.45999999999998</v>
      </c>
      <c r="O115" s="10">
        <v>545.49</v>
      </c>
      <c r="P115" s="10">
        <v>1770.77</v>
      </c>
      <c r="Q115" s="6">
        <v>55801755</v>
      </c>
      <c r="R115" s="6">
        <v>31580</v>
      </c>
      <c r="S115" s="10">
        <v>70</v>
      </c>
      <c r="T115" s="10">
        <v>0</v>
      </c>
      <c r="U115" s="10">
        <v>0</v>
      </c>
      <c r="V115" s="10">
        <v>12</v>
      </c>
      <c r="W115" s="10">
        <v>3</v>
      </c>
      <c r="X115" s="10">
        <v>10</v>
      </c>
      <c r="Y115" s="10">
        <v>38.049999999999997</v>
      </c>
      <c r="Z115" s="10">
        <v>133.05000000000001</v>
      </c>
      <c r="AA115" s="6">
        <v>5049260.75</v>
      </c>
      <c r="AB115" s="6">
        <v>0</v>
      </c>
      <c r="AC115" s="6">
        <v>18320336.969999999</v>
      </c>
      <c r="AD115" s="6">
        <v>3032320.67</v>
      </c>
      <c r="AE115" s="6">
        <v>2879.9</v>
      </c>
      <c r="AF115" s="6">
        <f t="shared" si="5"/>
        <v>26404798.289999999</v>
      </c>
      <c r="AG115" s="6">
        <v>13501473.65</v>
      </c>
      <c r="AH115" s="6">
        <v>3253081.06</v>
      </c>
      <c r="AI115" s="6">
        <v>1606274.06</v>
      </c>
      <c r="AJ115" s="6">
        <v>1480816.62</v>
      </c>
      <c r="AK115" s="6">
        <v>1130318.69</v>
      </c>
      <c r="AL115" s="6">
        <v>1900241.28</v>
      </c>
      <c r="AM115" s="6">
        <v>1065681.6000000001</v>
      </c>
      <c r="AN115" s="6">
        <v>0</v>
      </c>
      <c r="AO115" s="6">
        <v>1120409.49</v>
      </c>
      <c r="AP115" s="6">
        <v>700400.1</v>
      </c>
      <c r="AQ115" s="6">
        <f t="shared" si="6"/>
        <v>25758696.550000004</v>
      </c>
      <c r="AR115" s="6">
        <v>10368914.279999999</v>
      </c>
      <c r="AS115" s="10">
        <f t="shared" si="7"/>
        <v>14546.607718676059</v>
      </c>
      <c r="AT115" s="10">
        <f t="shared" si="8"/>
        <v>12916.530865103883</v>
      </c>
      <c r="AU115" s="10">
        <f t="shared" si="9"/>
        <v>601.81819208592879</v>
      </c>
      <c r="AV115" s="11">
        <v>472.63</v>
      </c>
      <c r="AW115" s="12"/>
      <c r="AX115" s="25"/>
    </row>
    <row r="116" spans="1:50" x14ac:dyDescent="0.2">
      <c r="A116" s="14" t="s">
        <v>263</v>
      </c>
      <c r="B116" s="14" t="s">
        <v>451</v>
      </c>
      <c r="C116" s="6">
        <v>4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10">
        <v>0</v>
      </c>
      <c r="L116" s="10">
        <v>1</v>
      </c>
      <c r="M116" s="10">
        <v>6</v>
      </c>
      <c r="N116" s="10">
        <v>5</v>
      </c>
      <c r="O116" s="10">
        <v>5</v>
      </c>
      <c r="P116" s="10">
        <v>17</v>
      </c>
      <c r="Q116" s="6">
        <v>10449214</v>
      </c>
      <c r="R116" s="6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6">
        <v>666126.88</v>
      </c>
      <c r="AB116" s="6">
        <v>0</v>
      </c>
      <c r="AC116" s="6">
        <v>322977.43</v>
      </c>
      <c r="AD116" s="6">
        <v>134978.87</v>
      </c>
      <c r="AE116" s="6">
        <v>105156.14</v>
      </c>
      <c r="AF116" s="6">
        <f t="shared" si="5"/>
        <v>1229239.32</v>
      </c>
      <c r="AG116" s="6">
        <v>477589.9</v>
      </c>
      <c r="AH116" s="6">
        <v>8134.24</v>
      </c>
      <c r="AI116" s="6">
        <v>92522.82</v>
      </c>
      <c r="AJ116" s="6">
        <v>66749.42</v>
      </c>
      <c r="AK116" s="6">
        <v>345468.62</v>
      </c>
      <c r="AL116" s="6">
        <v>177280.71</v>
      </c>
      <c r="AM116" s="6">
        <v>119626.13</v>
      </c>
      <c r="AN116" s="6">
        <v>0</v>
      </c>
      <c r="AO116" s="6">
        <v>49640.26</v>
      </c>
      <c r="AP116" s="6">
        <v>77082.66</v>
      </c>
      <c r="AQ116" s="6">
        <f t="shared" si="6"/>
        <v>1414094.7599999998</v>
      </c>
      <c r="AR116" s="6">
        <v>914607.71</v>
      </c>
      <c r="AS116" s="10">
        <f t="shared" si="7"/>
        <v>83182.044705882334</v>
      </c>
      <c r="AT116" s="10">
        <f t="shared" si="8"/>
        <v>68690.924117647053</v>
      </c>
      <c r="AU116" s="10">
        <f t="shared" si="9"/>
        <v>7036.8311764705886</v>
      </c>
      <c r="AV116" s="11">
        <v>394</v>
      </c>
      <c r="AW116" s="12"/>
      <c r="AX116" s="25"/>
    </row>
    <row r="117" spans="1:50" x14ac:dyDescent="0.2">
      <c r="A117" s="14" t="s">
        <v>264</v>
      </c>
      <c r="B117" s="14" t="s">
        <v>452</v>
      </c>
      <c r="C117" s="6">
        <v>1</v>
      </c>
      <c r="D117" s="6">
        <v>0</v>
      </c>
      <c r="E117" s="6">
        <v>4</v>
      </c>
      <c r="F117" s="6">
        <v>25</v>
      </c>
      <c r="G117" s="6">
        <v>6</v>
      </c>
      <c r="H117" s="6">
        <v>19</v>
      </c>
      <c r="I117" s="6">
        <v>54</v>
      </c>
      <c r="J117" s="6">
        <v>54</v>
      </c>
      <c r="K117" s="10">
        <v>0</v>
      </c>
      <c r="L117" s="10">
        <v>3</v>
      </c>
      <c r="M117" s="10">
        <v>18</v>
      </c>
      <c r="N117" s="10">
        <v>9</v>
      </c>
      <c r="O117" s="10">
        <v>17.45</v>
      </c>
      <c r="P117" s="10">
        <v>47.45</v>
      </c>
      <c r="Q117" s="6">
        <v>6931052</v>
      </c>
      <c r="R117" s="6">
        <v>128353</v>
      </c>
      <c r="S117" s="10">
        <v>68.989999999999995</v>
      </c>
      <c r="T117" s="10">
        <v>0</v>
      </c>
      <c r="U117" s="10">
        <v>0</v>
      </c>
      <c r="V117" s="10">
        <v>5.53</v>
      </c>
      <c r="W117" s="10">
        <v>1</v>
      </c>
      <c r="X117" s="10">
        <v>2.19</v>
      </c>
      <c r="Y117" s="10">
        <v>0</v>
      </c>
      <c r="Z117" s="10">
        <v>77.709999999999994</v>
      </c>
      <c r="AA117" s="6">
        <v>561748.63</v>
      </c>
      <c r="AB117" s="6">
        <v>0</v>
      </c>
      <c r="AC117" s="6">
        <v>655249.68000000005</v>
      </c>
      <c r="AD117" s="6">
        <v>190781.69</v>
      </c>
      <c r="AE117" s="6">
        <v>20000</v>
      </c>
      <c r="AF117" s="6">
        <f t="shared" si="5"/>
        <v>1427780</v>
      </c>
      <c r="AG117" s="6">
        <v>750686.51</v>
      </c>
      <c r="AH117" s="6">
        <v>40183.68</v>
      </c>
      <c r="AI117" s="6">
        <v>111020.32</v>
      </c>
      <c r="AJ117" s="6">
        <v>46555.39</v>
      </c>
      <c r="AK117" s="6">
        <v>186381.68</v>
      </c>
      <c r="AL117" s="6">
        <v>123171.08</v>
      </c>
      <c r="AM117" s="6">
        <v>201894.49</v>
      </c>
      <c r="AN117" s="6">
        <v>8220.6200000000008</v>
      </c>
      <c r="AO117" s="6">
        <v>12650.74</v>
      </c>
      <c r="AP117" s="6">
        <v>58255.05</v>
      </c>
      <c r="AQ117" s="6">
        <f t="shared" si="6"/>
        <v>1539019.5600000003</v>
      </c>
      <c r="AR117" s="6">
        <v>204698.92</v>
      </c>
      <c r="AS117" s="10">
        <f t="shared" si="7"/>
        <v>32434.553424657537</v>
      </c>
      <c r="AT117" s="10">
        <f t="shared" si="8"/>
        <v>26512.089778714439</v>
      </c>
      <c r="AU117" s="10">
        <f t="shared" si="9"/>
        <v>4254.8891464699682</v>
      </c>
      <c r="AV117" s="11">
        <v>278</v>
      </c>
      <c r="AW117" s="12"/>
      <c r="AX117" s="10"/>
    </row>
    <row r="118" spans="1:50" x14ac:dyDescent="0.2">
      <c r="A118" s="14" t="s">
        <v>265</v>
      </c>
      <c r="B118" s="14" t="s">
        <v>453</v>
      </c>
      <c r="C118" s="6">
        <v>2</v>
      </c>
      <c r="D118" s="6">
        <v>1</v>
      </c>
      <c r="E118" s="6">
        <v>0</v>
      </c>
      <c r="F118" s="6">
        <v>11</v>
      </c>
      <c r="G118" s="6">
        <v>0</v>
      </c>
      <c r="H118" s="6">
        <v>0</v>
      </c>
      <c r="I118" s="6">
        <v>11</v>
      </c>
      <c r="J118" s="6">
        <v>12</v>
      </c>
      <c r="K118" s="10">
        <v>0</v>
      </c>
      <c r="L118" s="10">
        <v>1.24</v>
      </c>
      <c r="M118" s="10">
        <v>13.24</v>
      </c>
      <c r="N118" s="10">
        <v>0</v>
      </c>
      <c r="O118" s="10">
        <v>0</v>
      </c>
      <c r="P118" s="10">
        <v>14.48</v>
      </c>
      <c r="Q118" s="6">
        <v>4481805</v>
      </c>
      <c r="R118" s="6">
        <v>407437</v>
      </c>
      <c r="S118" s="10">
        <v>66</v>
      </c>
      <c r="T118" s="10">
        <v>5</v>
      </c>
      <c r="U118" s="10">
        <v>0</v>
      </c>
      <c r="V118" s="10">
        <v>6</v>
      </c>
      <c r="W118" s="10">
        <v>0</v>
      </c>
      <c r="X118" s="10">
        <v>0</v>
      </c>
      <c r="Y118" s="10">
        <v>0</v>
      </c>
      <c r="Z118" s="10">
        <v>77</v>
      </c>
      <c r="AA118" s="6">
        <v>386773.9</v>
      </c>
      <c r="AB118" s="6">
        <v>0</v>
      </c>
      <c r="AC118" s="6">
        <v>200011.27</v>
      </c>
      <c r="AD118" s="6">
        <v>62542.69</v>
      </c>
      <c r="AE118" s="6">
        <v>9525.14</v>
      </c>
      <c r="AF118" s="6">
        <f t="shared" si="5"/>
        <v>658853.00000000012</v>
      </c>
      <c r="AG118" s="6">
        <v>269174.34000000003</v>
      </c>
      <c r="AH118" s="6">
        <v>0</v>
      </c>
      <c r="AI118" s="6">
        <v>15020.66</v>
      </c>
      <c r="AJ118" s="6">
        <v>16249.56</v>
      </c>
      <c r="AK118" s="6">
        <v>98275.17</v>
      </c>
      <c r="AL118" s="6">
        <v>52804.22</v>
      </c>
      <c r="AM118" s="6">
        <v>80414.039999999994</v>
      </c>
      <c r="AN118" s="6">
        <v>0</v>
      </c>
      <c r="AO118" s="6">
        <v>0</v>
      </c>
      <c r="AP118" s="6">
        <v>81625.86</v>
      </c>
      <c r="AQ118" s="6">
        <f t="shared" si="6"/>
        <v>613563.85</v>
      </c>
      <c r="AR118" s="6">
        <v>412539.53</v>
      </c>
      <c r="AS118" s="10">
        <f t="shared" si="7"/>
        <v>42373.19406077348</v>
      </c>
      <c r="AT118" s="10">
        <f t="shared" si="8"/>
        <v>31182.593232044193</v>
      </c>
      <c r="AU118" s="10">
        <f t="shared" si="9"/>
        <v>5553.4558011049721</v>
      </c>
      <c r="AV118" s="11">
        <v>66.5</v>
      </c>
      <c r="AW118" s="12"/>
      <c r="AX118" s="25"/>
    </row>
    <row r="119" spans="1:50" x14ac:dyDescent="0.2">
      <c r="A119" s="14" t="s">
        <v>266</v>
      </c>
      <c r="B119" s="14" t="s">
        <v>454</v>
      </c>
      <c r="C119" s="6">
        <v>1</v>
      </c>
      <c r="D119" s="6">
        <v>2</v>
      </c>
      <c r="E119" s="6">
        <v>42</v>
      </c>
      <c r="F119" s="6">
        <v>269</v>
      </c>
      <c r="G119" s="6">
        <v>106</v>
      </c>
      <c r="H119" s="6">
        <v>182</v>
      </c>
      <c r="I119" s="6">
        <v>599</v>
      </c>
      <c r="J119" s="6">
        <v>601</v>
      </c>
      <c r="K119" s="10">
        <v>0</v>
      </c>
      <c r="L119" s="10">
        <v>35.770000000000003</v>
      </c>
      <c r="M119" s="10">
        <v>287.19</v>
      </c>
      <c r="N119" s="10">
        <v>79.92</v>
      </c>
      <c r="O119" s="10">
        <v>223.71</v>
      </c>
      <c r="P119" s="10">
        <v>626.59</v>
      </c>
      <c r="Q119" s="6">
        <v>23197590</v>
      </c>
      <c r="R119" s="6">
        <v>38727</v>
      </c>
      <c r="S119" s="10">
        <v>66.209999999999994</v>
      </c>
      <c r="T119" s="10">
        <v>0</v>
      </c>
      <c r="U119" s="10">
        <v>0</v>
      </c>
      <c r="V119" s="10">
        <v>12</v>
      </c>
      <c r="W119" s="10">
        <v>0</v>
      </c>
      <c r="X119" s="10">
        <v>20</v>
      </c>
      <c r="Y119" s="10">
        <v>0</v>
      </c>
      <c r="Z119" s="10">
        <v>98.21</v>
      </c>
      <c r="AA119" s="6">
        <v>1918623.28</v>
      </c>
      <c r="AB119" s="6">
        <v>0</v>
      </c>
      <c r="AC119" s="6">
        <v>6434828.5800000001</v>
      </c>
      <c r="AD119" s="6">
        <v>453783.31</v>
      </c>
      <c r="AE119" s="6">
        <v>170498.8</v>
      </c>
      <c r="AF119" s="6">
        <f t="shared" si="5"/>
        <v>8977733.9700000007</v>
      </c>
      <c r="AG119" s="6">
        <v>4247395.7699999996</v>
      </c>
      <c r="AH119" s="6">
        <v>459736.56</v>
      </c>
      <c r="AI119" s="6">
        <v>714691.08</v>
      </c>
      <c r="AJ119" s="6">
        <v>586890.43000000005</v>
      </c>
      <c r="AK119" s="6">
        <v>709252.56</v>
      </c>
      <c r="AL119" s="6">
        <v>818922.8</v>
      </c>
      <c r="AM119" s="6">
        <v>354294.4</v>
      </c>
      <c r="AN119" s="6">
        <v>161225.07999999999</v>
      </c>
      <c r="AO119" s="6">
        <v>316712.89</v>
      </c>
      <c r="AP119" s="6">
        <v>437443.45</v>
      </c>
      <c r="AQ119" s="6">
        <f t="shared" si="6"/>
        <v>8806565.0199999977</v>
      </c>
      <c r="AR119" s="6">
        <v>2248582.79</v>
      </c>
      <c r="AS119" s="10">
        <f t="shared" si="7"/>
        <v>14054.748751177001</v>
      </c>
      <c r="AT119" s="10">
        <f t="shared" si="8"/>
        <v>12028.422413380356</v>
      </c>
      <c r="AU119" s="10">
        <f t="shared" si="9"/>
        <v>565.43257951770693</v>
      </c>
      <c r="AV119" s="11">
        <v>429</v>
      </c>
      <c r="AW119" s="12"/>
      <c r="AX119" s="25"/>
    </row>
    <row r="120" spans="1:50" x14ac:dyDescent="0.2">
      <c r="A120" s="14" t="s">
        <v>267</v>
      </c>
      <c r="B120" s="14" t="s">
        <v>455</v>
      </c>
      <c r="C120" s="6">
        <v>1</v>
      </c>
      <c r="D120" s="6">
        <v>4</v>
      </c>
      <c r="E120" s="6">
        <v>16</v>
      </c>
      <c r="F120" s="6">
        <v>126</v>
      </c>
      <c r="G120" s="6">
        <v>54</v>
      </c>
      <c r="H120" s="6">
        <v>102</v>
      </c>
      <c r="I120" s="6">
        <v>298</v>
      </c>
      <c r="J120" s="6">
        <v>302</v>
      </c>
      <c r="K120" s="10">
        <v>0</v>
      </c>
      <c r="L120" s="10">
        <v>12.5</v>
      </c>
      <c r="M120" s="10">
        <v>138.13999999999999</v>
      </c>
      <c r="N120" s="10">
        <v>53.72</v>
      </c>
      <c r="O120" s="10">
        <v>102.07</v>
      </c>
      <c r="P120" s="10">
        <v>306.42999999999995</v>
      </c>
      <c r="Q120" s="6">
        <v>18752655</v>
      </c>
      <c r="R120" s="6">
        <v>62928</v>
      </c>
      <c r="S120" s="10">
        <v>70</v>
      </c>
      <c r="T120" s="10">
        <v>0</v>
      </c>
      <c r="U120" s="10">
        <v>0</v>
      </c>
      <c r="V120" s="10">
        <v>10.6</v>
      </c>
      <c r="W120" s="10">
        <v>0</v>
      </c>
      <c r="X120" s="10">
        <v>10.1</v>
      </c>
      <c r="Y120" s="10">
        <v>6.06</v>
      </c>
      <c r="Z120" s="10">
        <v>96.759999999999991</v>
      </c>
      <c r="AA120" s="6">
        <v>1544343.97</v>
      </c>
      <c r="AB120" s="6">
        <v>0</v>
      </c>
      <c r="AC120" s="6">
        <v>3132354.6</v>
      </c>
      <c r="AD120" s="6">
        <v>1643590.17</v>
      </c>
      <c r="AE120" s="6">
        <v>6683.84</v>
      </c>
      <c r="AF120" s="6">
        <f t="shared" si="5"/>
        <v>6326972.5800000001</v>
      </c>
      <c r="AG120" s="6">
        <v>2601894.79</v>
      </c>
      <c r="AH120" s="6">
        <v>321811.37</v>
      </c>
      <c r="AI120" s="6">
        <v>209192.11</v>
      </c>
      <c r="AJ120" s="6">
        <v>245047.95</v>
      </c>
      <c r="AK120" s="6">
        <v>313823.53999999998</v>
      </c>
      <c r="AL120" s="6">
        <v>331683.84000000003</v>
      </c>
      <c r="AM120" s="6">
        <v>1730936.09</v>
      </c>
      <c r="AN120" s="6">
        <v>0</v>
      </c>
      <c r="AO120" s="6">
        <v>349596.37</v>
      </c>
      <c r="AP120" s="6">
        <v>76650.42</v>
      </c>
      <c r="AQ120" s="6">
        <f t="shared" si="6"/>
        <v>6180636.4800000004</v>
      </c>
      <c r="AR120" s="6">
        <v>788880.01</v>
      </c>
      <c r="AS120" s="10">
        <f t="shared" si="7"/>
        <v>20169.815226968643</v>
      </c>
      <c r="AT120" s="10">
        <f t="shared" si="8"/>
        <v>13130.090395848973</v>
      </c>
      <c r="AU120" s="10">
        <f t="shared" si="9"/>
        <v>5648.7161505074582</v>
      </c>
      <c r="AV120" s="11">
        <v>416.38</v>
      </c>
      <c r="AW120" s="12"/>
      <c r="AX120" s="25"/>
    </row>
    <row r="121" spans="1:50" x14ac:dyDescent="0.2">
      <c r="A121" s="14" t="s">
        <v>268</v>
      </c>
      <c r="B121" s="14" t="s">
        <v>456</v>
      </c>
      <c r="C121" s="6">
        <v>1</v>
      </c>
      <c r="D121" s="6">
        <v>13</v>
      </c>
      <c r="E121" s="6">
        <v>16</v>
      </c>
      <c r="F121" s="6">
        <v>135</v>
      </c>
      <c r="G121" s="6">
        <v>43</v>
      </c>
      <c r="H121" s="6">
        <v>97</v>
      </c>
      <c r="I121" s="6">
        <v>291</v>
      </c>
      <c r="J121" s="6">
        <v>304</v>
      </c>
      <c r="K121" s="10">
        <v>0.22</v>
      </c>
      <c r="L121" s="10">
        <v>22.12</v>
      </c>
      <c r="M121" s="10">
        <v>134.58000000000001</v>
      </c>
      <c r="N121" s="10">
        <v>48.77</v>
      </c>
      <c r="O121" s="10">
        <v>87.55</v>
      </c>
      <c r="P121" s="10">
        <v>293.24</v>
      </c>
      <c r="Q121" s="6">
        <v>24889896</v>
      </c>
      <c r="R121" s="6">
        <v>85532</v>
      </c>
      <c r="S121" s="10">
        <v>70</v>
      </c>
      <c r="T121" s="10">
        <v>0</v>
      </c>
      <c r="U121" s="10">
        <v>0</v>
      </c>
      <c r="V121" s="10">
        <v>6.02</v>
      </c>
      <c r="W121" s="10">
        <v>0</v>
      </c>
      <c r="X121" s="10">
        <v>10</v>
      </c>
      <c r="Y121" s="10">
        <v>0</v>
      </c>
      <c r="Z121" s="10">
        <v>86.02</v>
      </c>
      <c r="AA121" s="6">
        <v>1733970.16</v>
      </c>
      <c r="AB121" s="6">
        <v>431910.87</v>
      </c>
      <c r="AC121" s="6">
        <v>2604438.36</v>
      </c>
      <c r="AD121" s="6">
        <v>291992.78999999998</v>
      </c>
      <c r="AE121" s="6">
        <v>29294.23</v>
      </c>
      <c r="AF121" s="6">
        <f t="shared" si="5"/>
        <v>5091606.41</v>
      </c>
      <c r="AG121" s="6">
        <v>2462305.9900000002</v>
      </c>
      <c r="AH121" s="6">
        <v>177482.17</v>
      </c>
      <c r="AI121" s="6">
        <v>408950.05</v>
      </c>
      <c r="AJ121" s="6">
        <v>279249.40000000002</v>
      </c>
      <c r="AK121" s="6">
        <v>455168.15</v>
      </c>
      <c r="AL121" s="6">
        <v>513798.46</v>
      </c>
      <c r="AM121" s="6">
        <v>326831.78000000003</v>
      </c>
      <c r="AN121" s="6">
        <v>0</v>
      </c>
      <c r="AO121" s="6">
        <v>261762.92</v>
      </c>
      <c r="AP121" s="6">
        <v>163581.94</v>
      </c>
      <c r="AQ121" s="6">
        <f t="shared" si="6"/>
        <v>5049130.8600000003</v>
      </c>
      <c r="AR121" s="6">
        <v>2090799.54</v>
      </c>
      <c r="AS121" s="10">
        <f t="shared" si="7"/>
        <v>17218.424703314693</v>
      </c>
      <c r="AT121" s="10">
        <f t="shared" si="8"/>
        <v>14653.37000409221</v>
      </c>
      <c r="AU121" s="10">
        <f t="shared" si="9"/>
        <v>1114.5538807802484</v>
      </c>
      <c r="AV121" s="11">
        <v>814</v>
      </c>
      <c r="AW121" s="12"/>
      <c r="AX121" s="10"/>
    </row>
    <row r="122" spans="1:50" x14ac:dyDescent="0.2">
      <c r="A122" s="14" t="s">
        <v>269</v>
      </c>
      <c r="B122" s="14" t="s">
        <v>457</v>
      </c>
      <c r="C122" s="6">
        <v>1</v>
      </c>
      <c r="D122" s="6">
        <v>11</v>
      </c>
      <c r="E122" s="6">
        <v>20</v>
      </c>
      <c r="F122" s="6">
        <v>113</v>
      </c>
      <c r="G122" s="6">
        <v>39</v>
      </c>
      <c r="H122" s="6">
        <v>66</v>
      </c>
      <c r="I122" s="6">
        <v>238</v>
      </c>
      <c r="J122" s="6">
        <v>249</v>
      </c>
      <c r="K122" s="10">
        <v>0</v>
      </c>
      <c r="L122" s="10">
        <v>18.239999999999998</v>
      </c>
      <c r="M122" s="10">
        <v>122.37</v>
      </c>
      <c r="N122" s="10">
        <v>38.840000000000003</v>
      </c>
      <c r="O122" s="10">
        <v>60.19</v>
      </c>
      <c r="P122" s="10">
        <v>239.64000000000001</v>
      </c>
      <c r="Q122" s="6">
        <v>11660124</v>
      </c>
      <c r="R122" s="6">
        <v>48992</v>
      </c>
      <c r="S122" s="10">
        <v>64.08</v>
      </c>
      <c r="T122" s="10">
        <v>0</v>
      </c>
      <c r="U122" s="10">
        <v>0</v>
      </c>
      <c r="V122" s="10">
        <v>0</v>
      </c>
      <c r="W122" s="10">
        <v>0</v>
      </c>
      <c r="X122" s="10">
        <v>18.309999999999999</v>
      </c>
      <c r="Y122" s="10">
        <v>13.73</v>
      </c>
      <c r="Z122" s="10">
        <v>96.12</v>
      </c>
      <c r="AA122" s="6">
        <v>984883.57</v>
      </c>
      <c r="AB122" s="6">
        <v>211646.35</v>
      </c>
      <c r="AC122" s="6">
        <v>2756044.95</v>
      </c>
      <c r="AD122" s="6">
        <v>719960.79</v>
      </c>
      <c r="AE122" s="6">
        <v>11856.05</v>
      </c>
      <c r="AF122" s="6">
        <f t="shared" si="5"/>
        <v>4684391.71</v>
      </c>
      <c r="AG122" s="6">
        <v>2202357.04</v>
      </c>
      <c r="AH122" s="6">
        <v>113508.9</v>
      </c>
      <c r="AI122" s="6">
        <v>740132.21</v>
      </c>
      <c r="AJ122" s="6">
        <v>240939.48</v>
      </c>
      <c r="AK122" s="6">
        <v>406812.34</v>
      </c>
      <c r="AL122" s="6">
        <v>324848.68</v>
      </c>
      <c r="AM122" s="6">
        <v>516689.09</v>
      </c>
      <c r="AN122" s="6">
        <v>0</v>
      </c>
      <c r="AO122" s="6">
        <v>0</v>
      </c>
      <c r="AP122" s="6">
        <v>134122.66</v>
      </c>
      <c r="AQ122" s="6">
        <f t="shared" si="6"/>
        <v>4679410.4000000004</v>
      </c>
      <c r="AR122" s="6">
        <v>963220.76</v>
      </c>
      <c r="AS122" s="10">
        <f t="shared" si="7"/>
        <v>19526.833583708896</v>
      </c>
      <c r="AT122" s="10">
        <f t="shared" si="8"/>
        <v>16811.044274745451</v>
      </c>
      <c r="AU122" s="10">
        <f t="shared" si="9"/>
        <v>2156.1053663829075</v>
      </c>
      <c r="AV122" s="11">
        <v>347.85</v>
      </c>
      <c r="AW122" s="12"/>
      <c r="AX122" s="10"/>
    </row>
    <row r="123" spans="1:50" x14ac:dyDescent="0.2">
      <c r="A123" s="14" t="s">
        <v>270</v>
      </c>
      <c r="B123" s="14" t="s">
        <v>458</v>
      </c>
      <c r="C123" s="6">
        <v>1</v>
      </c>
      <c r="D123" s="6">
        <v>4</v>
      </c>
      <c r="E123" s="6">
        <v>24</v>
      </c>
      <c r="F123" s="6">
        <v>108</v>
      </c>
      <c r="G123" s="6">
        <v>42</v>
      </c>
      <c r="H123" s="6">
        <v>66</v>
      </c>
      <c r="I123" s="6">
        <v>240</v>
      </c>
      <c r="J123" s="6">
        <v>244</v>
      </c>
      <c r="K123" s="10">
        <v>0</v>
      </c>
      <c r="L123" s="10">
        <v>19.04</v>
      </c>
      <c r="M123" s="10">
        <v>108.3</v>
      </c>
      <c r="N123" s="10">
        <v>39.53</v>
      </c>
      <c r="O123" s="10">
        <v>73.5</v>
      </c>
      <c r="P123" s="10">
        <v>240.37</v>
      </c>
      <c r="Q123" s="6">
        <v>16599538</v>
      </c>
      <c r="R123" s="6">
        <v>69165</v>
      </c>
      <c r="S123" s="10">
        <v>69</v>
      </c>
      <c r="T123" s="10">
        <v>0</v>
      </c>
      <c r="U123" s="10">
        <v>0</v>
      </c>
      <c r="V123" s="10">
        <v>5</v>
      </c>
      <c r="W123" s="10">
        <v>2</v>
      </c>
      <c r="X123" s="10">
        <v>20</v>
      </c>
      <c r="Y123" s="10">
        <v>0</v>
      </c>
      <c r="Z123" s="10">
        <v>96</v>
      </c>
      <c r="AA123" s="6">
        <v>1274184.03</v>
      </c>
      <c r="AB123" s="6">
        <v>0</v>
      </c>
      <c r="AC123" s="6">
        <v>2500425.0499999998</v>
      </c>
      <c r="AD123" s="6">
        <v>105885</v>
      </c>
      <c r="AE123" s="6">
        <v>0</v>
      </c>
      <c r="AF123" s="6">
        <f t="shared" si="5"/>
        <v>3880494.08</v>
      </c>
      <c r="AG123" s="6">
        <v>1859592.33</v>
      </c>
      <c r="AH123" s="6">
        <v>34703.19</v>
      </c>
      <c r="AI123" s="6">
        <v>216279.99</v>
      </c>
      <c r="AJ123" s="6">
        <v>285849.96999999997</v>
      </c>
      <c r="AK123" s="6">
        <v>343866.4</v>
      </c>
      <c r="AL123" s="6">
        <v>411017.35</v>
      </c>
      <c r="AM123" s="6">
        <v>170157.54</v>
      </c>
      <c r="AN123" s="6">
        <v>0</v>
      </c>
      <c r="AO123" s="6">
        <v>194008.22</v>
      </c>
      <c r="AP123" s="6">
        <v>345550.36</v>
      </c>
      <c r="AQ123" s="6">
        <f t="shared" si="6"/>
        <v>3861025.3499999996</v>
      </c>
      <c r="AR123" s="6">
        <v>1827558.89</v>
      </c>
      <c r="AS123" s="10">
        <f t="shared" si="7"/>
        <v>16062.842076798268</v>
      </c>
      <c r="AT123" s="10">
        <f t="shared" si="8"/>
        <v>13110.243499604774</v>
      </c>
      <c r="AU123" s="10">
        <f t="shared" si="9"/>
        <v>707.8984066231227</v>
      </c>
      <c r="AV123" s="11">
        <v>240.42</v>
      </c>
      <c r="AW123" s="12"/>
      <c r="AX123" s="25"/>
    </row>
    <row r="124" spans="1:50" x14ac:dyDescent="0.2">
      <c r="A124" s="14" t="s">
        <v>271</v>
      </c>
      <c r="B124" s="14" t="s">
        <v>459</v>
      </c>
      <c r="C124" s="6">
        <v>1</v>
      </c>
      <c r="D124" s="6">
        <v>2</v>
      </c>
      <c r="E124" s="6">
        <v>5</v>
      </c>
      <c r="F124" s="6">
        <v>47</v>
      </c>
      <c r="G124" s="6">
        <v>18</v>
      </c>
      <c r="H124" s="6">
        <v>27</v>
      </c>
      <c r="I124" s="6">
        <v>97</v>
      </c>
      <c r="J124" s="6">
        <v>99</v>
      </c>
      <c r="K124" s="10">
        <v>0</v>
      </c>
      <c r="L124" s="10">
        <v>7</v>
      </c>
      <c r="M124" s="10">
        <v>46.29</v>
      </c>
      <c r="N124" s="10">
        <v>12</v>
      </c>
      <c r="O124" s="10">
        <v>28.63</v>
      </c>
      <c r="P124" s="10">
        <v>93.919999999999987</v>
      </c>
      <c r="Q124" s="6">
        <v>6768862</v>
      </c>
      <c r="R124" s="6">
        <v>69782</v>
      </c>
      <c r="S124" s="10">
        <v>70</v>
      </c>
      <c r="T124" s="10">
        <v>0</v>
      </c>
      <c r="U124" s="10">
        <v>0</v>
      </c>
      <c r="V124" s="10">
        <v>12</v>
      </c>
      <c r="W124" s="10">
        <v>3</v>
      </c>
      <c r="X124" s="10">
        <v>14</v>
      </c>
      <c r="Y124" s="10">
        <v>0</v>
      </c>
      <c r="Z124" s="10">
        <v>99</v>
      </c>
      <c r="AA124" s="6">
        <v>639832.48</v>
      </c>
      <c r="AB124" s="6">
        <v>0</v>
      </c>
      <c r="AC124" s="6">
        <v>1379972.74</v>
      </c>
      <c r="AD124" s="6">
        <v>837097.5</v>
      </c>
      <c r="AE124" s="6">
        <v>0</v>
      </c>
      <c r="AF124" s="6">
        <f t="shared" si="5"/>
        <v>2856902.7199999997</v>
      </c>
      <c r="AG124" s="6">
        <v>1144974.57</v>
      </c>
      <c r="AH124" s="6">
        <v>17117.47</v>
      </c>
      <c r="AI124" s="6">
        <v>172673.24</v>
      </c>
      <c r="AJ124" s="6">
        <v>132865.44</v>
      </c>
      <c r="AK124" s="6">
        <v>219074.8</v>
      </c>
      <c r="AL124" s="6">
        <v>147026.26</v>
      </c>
      <c r="AM124" s="6">
        <v>47018.73</v>
      </c>
      <c r="AN124" s="6">
        <v>23740</v>
      </c>
      <c r="AO124" s="6">
        <v>113082.35</v>
      </c>
      <c r="AP124" s="6">
        <v>189860.62</v>
      </c>
      <c r="AQ124" s="6">
        <f t="shared" si="6"/>
        <v>2207433.48</v>
      </c>
      <c r="AR124" s="6">
        <v>1807815.83</v>
      </c>
      <c r="AS124" s="10">
        <f t="shared" si="7"/>
        <v>23503.337734241912</v>
      </c>
      <c r="AT124" s="10">
        <f t="shared" si="8"/>
        <v>19524.401405451452</v>
      </c>
      <c r="AU124" s="10">
        <f t="shared" si="9"/>
        <v>500.62531942078374</v>
      </c>
      <c r="AV124" s="11">
        <v>92</v>
      </c>
      <c r="AW124" s="12"/>
      <c r="AX124" s="25"/>
    </row>
    <row r="125" spans="1:50" x14ac:dyDescent="0.2">
      <c r="A125" s="14" t="s">
        <v>272</v>
      </c>
      <c r="B125" s="14" t="s">
        <v>460</v>
      </c>
      <c r="C125" s="6">
        <v>1</v>
      </c>
      <c r="D125" s="6">
        <v>3</v>
      </c>
      <c r="E125" s="6">
        <v>17</v>
      </c>
      <c r="F125" s="6">
        <v>80</v>
      </c>
      <c r="G125" s="6">
        <v>28</v>
      </c>
      <c r="H125" s="6">
        <v>48</v>
      </c>
      <c r="I125" s="6">
        <v>173</v>
      </c>
      <c r="J125" s="6">
        <v>176</v>
      </c>
      <c r="K125" s="10">
        <v>0</v>
      </c>
      <c r="L125" s="10">
        <v>15</v>
      </c>
      <c r="M125" s="10">
        <v>79.89</v>
      </c>
      <c r="N125" s="10">
        <v>25.41</v>
      </c>
      <c r="O125" s="10">
        <v>67.19</v>
      </c>
      <c r="P125" s="10">
        <v>187.49</v>
      </c>
      <c r="Q125" s="6">
        <v>9022633</v>
      </c>
      <c r="R125" s="6">
        <v>52154</v>
      </c>
      <c r="S125" s="10">
        <v>70</v>
      </c>
      <c r="T125" s="10">
        <v>0</v>
      </c>
      <c r="U125" s="10">
        <v>0</v>
      </c>
      <c r="V125" s="10">
        <v>12</v>
      </c>
      <c r="W125" s="10">
        <v>0</v>
      </c>
      <c r="X125" s="10">
        <v>20</v>
      </c>
      <c r="Y125" s="10">
        <v>0</v>
      </c>
      <c r="Z125" s="10">
        <v>102</v>
      </c>
      <c r="AA125" s="6">
        <v>773056.11</v>
      </c>
      <c r="AB125" s="6">
        <v>0</v>
      </c>
      <c r="AC125" s="6">
        <v>2354013.2200000002</v>
      </c>
      <c r="AD125" s="6">
        <v>188110.74</v>
      </c>
      <c r="AE125" s="6">
        <v>0</v>
      </c>
      <c r="AF125" s="6">
        <f t="shared" si="5"/>
        <v>3315180.0700000003</v>
      </c>
      <c r="AG125" s="6">
        <v>1356160.93</v>
      </c>
      <c r="AH125" s="6">
        <v>440399.12</v>
      </c>
      <c r="AI125" s="6">
        <v>262930.44</v>
      </c>
      <c r="AJ125" s="6">
        <v>205546.52</v>
      </c>
      <c r="AK125" s="6">
        <v>315873.48</v>
      </c>
      <c r="AL125" s="6">
        <v>359021.94</v>
      </c>
      <c r="AM125" s="6">
        <v>181200.28</v>
      </c>
      <c r="AN125" s="6">
        <v>0</v>
      </c>
      <c r="AO125" s="6">
        <v>17671.43</v>
      </c>
      <c r="AP125" s="6">
        <v>98907.55</v>
      </c>
      <c r="AQ125" s="6">
        <f t="shared" si="6"/>
        <v>3237711.6899999995</v>
      </c>
      <c r="AR125" s="6">
        <v>1318907.8799999999</v>
      </c>
      <c r="AS125" s="10">
        <f t="shared" si="7"/>
        <v>17268.716678222834</v>
      </c>
      <c r="AT125" s="10">
        <f t="shared" si="8"/>
        <v>15680.475918715663</v>
      </c>
      <c r="AU125" s="10">
        <f t="shared" si="9"/>
        <v>966.45303749533298</v>
      </c>
      <c r="AV125" s="11">
        <v>189.9</v>
      </c>
      <c r="AW125" s="12"/>
      <c r="AX125" s="25"/>
    </row>
    <row r="126" spans="1:50" x14ac:dyDescent="0.2">
      <c r="A126" s="14" t="s">
        <v>273</v>
      </c>
      <c r="B126" s="14" t="s">
        <v>461</v>
      </c>
      <c r="C126" s="6">
        <v>1</v>
      </c>
      <c r="D126" s="6">
        <v>22</v>
      </c>
      <c r="E126" s="6">
        <v>94</v>
      </c>
      <c r="F126" s="6">
        <v>559</v>
      </c>
      <c r="G126" s="6">
        <v>182</v>
      </c>
      <c r="H126" s="6">
        <v>364</v>
      </c>
      <c r="I126" s="6">
        <v>1199</v>
      </c>
      <c r="J126" s="6">
        <v>1221</v>
      </c>
      <c r="K126" s="10">
        <v>8.9</v>
      </c>
      <c r="L126" s="10">
        <v>81.39</v>
      </c>
      <c r="M126" s="10">
        <v>537.86</v>
      </c>
      <c r="N126" s="10">
        <v>189.51</v>
      </c>
      <c r="O126" s="10">
        <v>385.8</v>
      </c>
      <c r="P126" s="10">
        <v>1203.46</v>
      </c>
      <c r="Q126" s="6">
        <v>48662187</v>
      </c>
      <c r="R126" s="6">
        <v>40586</v>
      </c>
      <c r="S126" s="10">
        <v>70</v>
      </c>
      <c r="T126" s="10">
        <v>0</v>
      </c>
      <c r="U126" s="10">
        <v>0</v>
      </c>
      <c r="V126" s="10">
        <v>10.5</v>
      </c>
      <c r="W126" s="10">
        <v>1</v>
      </c>
      <c r="X126" s="10">
        <v>10.98</v>
      </c>
      <c r="Y126" s="10">
        <v>38.5</v>
      </c>
      <c r="Z126" s="10">
        <v>130.98000000000002</v>
      </c>
      <c r="AA126" s="6">
        <v>3824637.91</v>
      </c>
      <c r="AB126" s="6">
        <v>0</v>
      </c>
      <c r="AC126" s="6">
        <v>11743587.439999999</v>
      </c>
      <c r="AD126" s="6">
        <v>2469414.7999999998</v>
      </c>
      <c r="AE126" s="6">
        <v>0</v>
      </c>
      <c r="AF126" s="6">
        <f t="shared" si="5"/>
        <v>18037640.149999999</v>
      </c>
      <c r="AG126" s="6">
        <v>8994701.5299999993</v>
      </c>
      <c r="AH126" s="6">
        <v>1588383.5</v>
      </c>
      <c r="AI126" s="6">
        <v>1087129.47</v>
      </c>
      <c r="AJ126" s="6">
        <v>901669.36</v>
      </c>
      <c r="AK126" s="6">
        <v>788756.03</v>
      </c>
      <c r="AL126" s="6">
        <v>1693369.1</v>
      </c>
      <c r="AM126" s="6">
        <v>573877.71</v>
      </c>
      <c r="AN126" s="6">
        <v>0</v>
      </c>
      <c r="AO126" s="6">
        <v>722956.02</v>
      </c>
      <c r="AP126" s="6">
        <v>788160.99</v>
      </c>
      <c r="AQ126" s="6">
        <f t="shared" si="6"/>
        <v>17139003.709999997</v>
      </c>
      <c r="AR126" s="6">
        <v>6162407.0800000001</v>
      </c>
      <c r="AS126" s="10">
        <f t="shared" si="7"/>
        <v>14241.44027221511</v>
      </c>
      <c r="AT126" s="10">
        <f t="shared" si="8"/>
        <v>12508.940047861995</v>
      </c>
      <c r="AU126" s="10">
        <f t="shared" si="9"/>
        <v>476.85648879065354</v>
      </c>
      <c r="AV126" s="11">
        <v>257.13</v>
      </c>
      <c r="AW126" s="12"/>
      <c r="AX126" s="25"/>
    </row>
    <row r="127" spans="1:50" x14ac:dyDescent="0.2">
      <c r="A127" s="14" t="s">
        <v>274</v>
      </c>
      <c r="B127" s="14" t="s">
        <v>462</v>
      </c>
      <c r="C127" s="6">
        <v>1</v>
      </c>
      <c r="D127" s="6">
        <v>0</v>
      </c>
      <c r="E127" s="6">
        <v>10</v>
      </c>
      <c r="F127" s="6">
        <v>115</v>
      </c>
      <c r="G127" s="6">
        <v>45</v>
      </c>
      <c r="H127" s="6">
        <v>75</v>
      </c>
      <c r="I127" s="6">
        <v>245</v>
      </c>
      <c r="J127" s="6">
        <v>245</v>
      </c>
      <c r="K127" s="10">
        <v>0</v>
      </c>
      <c r="L127" s="10">
        <v>17</v>
      </c>
      <c r="M127" s="10">
        <v>129.66</v>
      </c>
      <c r="N127" s="10">
        <v>52.88</v>
      </c>
      <c r="O127" s="10">
        <v>63.99</v>
      </c>
      <c r="P127" s="10">
        <v>263.52999999999997</v>
      </c>
      <c r="Q127" s="6">
        <v>15447150</v>
      </c>
      <c r="R127" s="6">
        <v>63050</v>
      </c>
      <c r="S127" s="10">
        <v>69.77</v>
      </c>
      <c r="T127" s="10">
        <v>0</v>
      </c>
      <c r="U127" s="10">
        <v>0</v>
      </c>
      <c r="V127" s="10">
        <v>9.9700000000000006</v>
      </c>
      <c r="W127" s="10">
        <v>0</v>
      </c>
      <c r="X127" s="10">
        <v>30.410000000000004</v>
      </c>
      <c r="Y127" s="10">
        <v>0</v>
      </c>
      <c r="Z127" s="10">
        <v>110.15</v>
      </c>
      <c r="AA127" s="6">
        <v>1284123.2</v>
      </c>
      <c r="AB127" s="6">
        <v>0</v>
      </c>
      <c r="AC127" s="6">
        <v>2906803.15</v>
      </c>
      <c r="AD127" s="6">
        <v>107152</v>
      </c>
      <c r="AE127" s="6">
        <v>0</v>
      </c>
      <c r="AF127" s="6">
        <f t="shared" si="5"/>
        <v>4298078.3499999996</v>
      </c>
      <c r="AG127" s="6">
        <v>1674136.56</v>
      </c>
      <c r="AH127" s="6">
        <v>341823.87</v>
      </c>
      <c r="AI127" s="6">
        <v>380936.13</v>
      </c>
      <c r="AJ127" s="6">
        <v>276808.73</v>
      </c>
      <c r="AK127" s="6">
        <v>349282.35</v>
      </c>
      <c r="AL127" s="6">
        <v>440177.84</v>
      </c>
      <c r="AM127" s="6">
        <v>348476.28</v>
      </c>
      <c r="AN127" s="6">
        <v>0</v>
      </c>
      <c r="AO127" s="6">
        <v>109205.7</v>
      </c>
      <c r="AP127" s="6">
        <v>201100.11</v>
      </c>
      <c r="AQ127" s="6">
        <f t="shared" si="6"/>
        <v>4121947.57</v>
      </c>
      <c r="AR127" s="6">
        <v>1308663.8600000001</v>
      </c>
      <c r="AS127" s="10">
        <f t="shared" si="7"/>
        <v>15641.283990437521</v>
      </c>
      <c r="AT127" s="10">
        <f t="shared" si="8"/>
        <v>13141.446818199067</v>
      </c>
      <c r="AU127" s="10">
        <f t="shared" si="9"/>
        <v>1322.340075133761</v>
      </c>
      <c r="AV127" s="11">
        <v>310.51</v>
      </c>
      <c r="AW127" s="12"/>
      <c r="AX127" s="25"/>
    </row>
    <row r="128" spans="1:50" x14ac:dyDescent="0.2">
      <c r="A128" s="14" t="s">
        <v>275</v>
      </c>
      <c r="B128" s="14" t="s">
        <v>463</v>
      </c>
      <c r="C128" s="6">
        <v>1</v>
      </c>
      <c r="D128" s="6">
        <v>25</v>
      </c>
      <c r="E128" s="6">
        <v>25</v>
      </c>
      <c r="F128" s="6">
        <v>134</v>
      </c>
      <c r="G128" s="6">
        <v>45</v>
      </c>
      <c r="H128" s="6">
        <v>81</v>
      </c>
      <c r="I128" s="6">
        <v>285</v>
      </c>
      <c r="J128" s="6">
        <v>310</v>
      </c>
      <c r="K128" s="10">
        <v>0</v>
      </c>
      <c r="L128" s="10">
        <v>23</v>
      </c>
      <c r="M128" s="10">
        <v>135.68</v>
      </c>
      <c r="N128" s="10">
        <v>45.31</v>
      </c>
      <c r="O128" s="10">
        <v>86.4</v>
      </c>
      <c r="P128" s="10">
        <v>290.39</v>
      </c>
      <c r="Q128" s="6">
        <v>15941755</v>
      </c>
      <c r="R128" s="6">
        <v>55936</v>
      </c>
      <c r="S128" s="10">
        <v>62</v>
      </c>
      <c r="T128" s="10">
        <v>0</v>
      </c>
      <c r="U128" s="10">
        <v>0</v>
      </c>
      <c r="V128" s="10">
        <v>4</v>
      </c>
      <c r="W128" s="10">
        <v>0.5</v>
      </c>
      <c r="X128" s="10">
        <v>10</v>
      </c>
      <c r="Y128" s="10">
        <v>30</v>
      </c>
      <c r="Z128" s="10">
        <v>106.5</v>
      </c>
      <c r="AA128" s="6">
        <v>1083554.05</v>
      </c>
      <c r="AB128" s="6">
        <v>0</v>
      </c>
      <c r="AC128" s="6">
        <v>3341303.68</v>
      </c>
      <c r="AD128" s="6">
        <v>183815.71</v>
      </c>
      <c r="AE128" s="6">
        <v>0</v>
      </c>
      <c r="AF128" s="6">
        <f t="shared" si="5"/>
        <v>4608673.4400000004</v>
      </c>
      <c r="AG128" s="6">
        <v>2180307.4300000002</v>
      </c>
      <c r="AH128" s="6">
        <v>260364.35</v>
      </c>
      <c r="AI128" s="6">
        <v>278196.74</v>
      </c>
      <c r="AJ128" s="6">
        <v>309664.59999999998</v>
      </c>
      <c r="AK128" s="6">
        <v>322098.18</v>
      </c>
      <c r="AL128" s="6">
        <v>417011.33</v>
      </c>
      <c r="AM128" s="6">
        <v>244704.26</v>
      </c>
      <c r="AN128" s="6">
        <v>0</v>
      </c>
      <c r="AO128" s="6">
        <v>189884.04</v>
      </c>
      <c r="AP128" s="6">
        <v>279618.44</v>
      </c>
      <c r="AQ128" s="6">
        <f t="shared" si="6"/>
        <v>4481849.370000001</v>
      </c>
      <c r="AR128" s="6">
        <v>942375.88</v>
      </c>
      <c r="AS128" s="10">
        <f t="shared" si="7"/>
        <v>15433.897069458319</v>
      </c>
      <c r="AT128" s="10">
        <f t="shared" si="8"/>
        <v>12974.422776266403</v>
      </c>
      <c r="AU128" s="10">
        <f t="shared" si="9"/>
        <v>842.67454113433666</v>
      </c>
      <c r="AV128" s="11">
        <v>222.07</v>
      </c>
      <c r="AW128" s="12"/>
      <c r="AX128" s="10"/>
    </row>
    <row r="129" spans="1:50" x14ac:dyDescent="0.2">
      <c r="A129" s="14" t="s">
        <v>276</v>
      </c>
      <c r="B129" s="14" t="s">
        <v>464</v>
      </c>
      <c r="C129" s="6">
        <v>1</v>
      </c>
      <c r="D129" s="6">
        <v>23</v>
      </c>
      <c r="E129" s="6">
        <v>31</v>
      </c>
      <c r="F129" s="6">
        <v>182</v>
      </c>
      <c r="G129" s="6">
        <v>76</v>
      </c>
      <c r="H129" s="6">
        <v>202</v>
      </c>
      <c r="I129" s="6">
        <v>491</v>
      </c>
      <c r="J129" s="6">
        <v>514</v>
      </c>
      <c r="K129" s="10">
        <v>21.85</v>
      </c>
      <c r="L129" s="10">
        <v>28.21</v>
      </c>
      <c r="M129" s="10">
        <v>187.5</v>
      </c>
      <c r="N129" s="10">
        <v>84.91</v>
      </c>
      <c r="O129" s="10">
        <v>195.77</v>
      </c>
      <c r="P129" s="10">
        <v>518.24</v>
      </c>
      <c r="Q129" s="6">
        <v>3357762</v>
      </c>
      <c r="R129" s="6">
        <v>6839</v>
      </c>
      <c r="S129" s="10">
        <v>66.09</v>
      </c>
      <c r="T129" s="10">
        <v>0</v>
      </c>
      <c r="U129" s="10">
        <v>0</v>
      </c>
      <c r="V129" s="10">
        <v>11.42</v>
      </c>
      <c r="W129" s="10">
        <v>2.89</v>
      </c>
      <c r="X129" s="10">
        <v>9.6300000000000008</v>
      </c>
      <c r="Y129" s="10">
        <v>0</v>
      </c>
      <c r="Z129" s="10">
        <v>90.03</v>
      </c>
      <c r="AA129" s="6">
        <v>834871.55</v>
      </c>
      <c r="AB129" s="6">
        <v>0</v>
      </c>
      <c r="AC129" s="6">
        <v>9237487.2100000009</v>
      </c>
      <c r="AD129" s="6">
        <v>11028431.390000001</v>
      </c>
      <c r="AE129" s="6">
        <v>719.44</v>
      </c>
      <c r="AF129" s="6">
        <f t="shared" si="5"/>
        <v>21101509.590000004</v>
      </c>
      <c r="AG129" s="6">
        <v>6732962.7000000002</v>
      </c>
      <c r="AH129" s="6">
        <v>210141.62</v>
      </c>
      <c r="AI129" s="6">
        <v>1381170.88</v>
      </c>
      <c r="AJ129" s="6">
        <v>337241.85</v>
      </c>
      <c r="AK129" s="6">
        <v>1586400.36</v>
      </c>
      <c r="AL129" s="6">
        <v>1391945.4</v>
      </c>
      <c r="AM129" s="6">
        <v>593328.44999999995</v>
      </c>
      <c r="AN129" s="6">
        <v>10323545.02</v>
      </c>
      <c r="AO129" s="6">
        <v>560910.05000000005</v>
      </c>
      <c r="AP129" s="6">
        <v>2594962.9700000002</v>
      </c>
      <c r="AQ129" s="6">
        <f t="shared" si="6"/>
        <v>25712609.300000001</v>
      </c>
      <c r="AR129" s="6">
        <v>1485493.87</v>
      </c>
      <c r="AS129" s="10">
        <f t="shared" si="7"/>
        <v>49615.254129360917</v>
      </c>
      <c r="AT129" s="10">
        <f t="shared" si="8"/>
        <v>22460.371275856745</v>
      </c>
      <c r="AU129" s="10">
        <f t="shared" si="9"/>
        <v>1144.891266594628</v>
      </c>
      <c r="AV129" s="11">
        <v>199</v>
      </c>
      <c r="AW129" s="12"/>
      <c r="AX129" s="25"/>
    </row>
    <row r="130" spans="1:50" x14ac:dyDescent="0.2">
      <c r="A130" s="14" t="s">
        <v>277</v>
      </c>
      <c r="B130" s="14" t="s">
        <v>465</v>
      </c>
      <c r="C130" s="6">
        <v>1</v>
      </c>
      <c r="D130" s="6">
        <v>20</v>
      </c>
      <c r="E130" s="6">
        <v>31</v>
      </c>
      <c r="F130" s="6">
        <v>213</v>
      </c>
      <c r="G130" s="6">
        <v>57</v>
      </c>
      <c r="H130" s="6">
        <v>137</v>
      </c>
      <c r="I130" s="6">
        <v>438</v>
      </c>
      <c r="J130" s="6">
        <v>458</v>
      </c>
      <c r="K130" s="10">
        <v>0.32</v>
      </c>
      <c r="L130" s="10">
        <v>21.18</v>
      </c>
      <c r="M130" s="10">
        <v>210.79</v>
      </c>
      <c r="N130" s="10">
        <v>60.71</v>
      </c>
      <c r="O130" s="10">
        <v>126.46</v>
      </c>
      <c r="P130" s="10">
        <v>419.46</v>
      </c>
      <c r="Q130" s="6">
        <v>2502578</v>
      </c>
      <c r="R130" s="6">
        <v>5714</v>
      </c>
      <c r="S130" s="10">
        <v>70.14</v>
      </c>
      <c r="T130" s="10">
        <v>0</v>
      </c>
      <c r="U130" s="10">
        <v>0</v>
      </c>
      <c r="V130" s="10">
        <v>0</v>
      </c>
      <c r="W130" s="10">
        <v>0</v>
      </c>
      <c r="X130" s="10">
        <v>15.74</v>
      </c>
      <c r="Y130" s="10">
        <v>0</v>
      </c>
      <c r="Z130" s="10">
        <v>85.88</v>
      </c>
      <c r="AA130" s="6">
        <v>757235.41</v>
      </c>
      <c r="AB130" s="6">
        <v>0</v>
      </c>
      <c r="AC130" s="6">
        <v>5176939.4800000004</v>
      </c>
      <c r="AD130" s="6">
        <v>5696533.8799999999</v>
      </c>
      <c r="AE130" s="6">
        <v>0</v>
      </c>
      <c r="AF130" s="6">
        <f t="shared" si="5"/>
        <v>11630708.77</v>
      </c>
      <c r="AG130" s="6">
        <v>4484124.96</v>
      </c>
      <c r="AH130" s="6">
        <v>303289.03999999998</v>
      </c>
      <c r="AI130" s="6">
        <v>1054716.47</v>
      </c>
      <c r="AJ130" s="6">
        <v>444649.94</v>
      </c>
      <c r="AK130" s="6">
        <v>905193.76</v>
      </c>
      <c r="AL130" s="6">
        <v>1219672.07</v>
      </c>
      <c r="AM130" s="6">
        <v>555618.57999999996</v>
      </c>
      <c r="AN130" s="6">
        <v>1122018.8999999999</v>
      </c>
      <c r="AO130" s="6">
        <v>257437.99</v>
      </c>
      <c r="AP130" s="6">
        <v>462640.86</v>
      </c>
      <c r="AQ130" s="6">
        <f t="shared" si="6"/>
        <v>10809362.57</v>
      </c>
      <c r="AR130" s="6">
        <v>3792255.37</v>
      </c>
      <c r="AS130" s="10">
        <f t="shared" si="7"/>
        <v>25769.710031945837</v>
      </c>
      <c r="AT130" s="10">
        <f t="shared" si="8"/>
        <v>20053.512230010016</v>
      </c>
      <c r="AU130" s="10">
        <f t="shared" si="9"/>
        <v>1324.6044438087065</v>
      </c>
      <c r="AV130" s="11">
        <v>109</v>
      </c>
      <c r="AW130" s="12"/>
      <c r="AX130" s="10"/>
    </row>
    <row r="131" spans="1:50" x14ac:dyDescent="0.2">
      <c r="A131" s="14" t="s">
        <v>278</v>
      </c>
      <c r="B131" s="14" t="s">
        <v>466</v>
      </c>
      <c r="C131" s="6">
        <v>1</v>
      </c>
      <c r="D131" s="6">
        <v>4</v>
      </c>
      <c r="E131" s="6">
        <v>12</v>
      </c>
      <c r="F131" s="6">
        <v>96</v>
      </c>
      <c r="G131" s="6">
        <v>49</v>
      </c>
      <c r="H131" s="6">
        <v>83</v>
      </c>
      <c r="I131" s="6">
        <v>240</v>
      </c>
      <c r="J131" s="6">
        <v>244</v>
      </c>
      <c r="K131" s="10">
        <v>0.27</v>
      </c>
      <c r="L131" s="10">
        <v>14.25</v>
      </c>
      <c r="M131" s="10">
        <v>102.83</v>
      </c>
      <c r="N131" s="10">
        <v>47.7</v>
      </c>
      <c r="O131" s="10">
        <v>70.930000000000007</v>
      </c>
      <c r="P131" s="10">
        <v>235.98000000000002</v>
      </c>
      <c r="Q131" s="6">
        <v>15120695</v>
      </c>
      <c r="R131" s="6">
        <v>63003</v>
      </c>
      <c r="S131" s="10">
        <v>70</v>
      </c>
      <c r="T131" s="10">
        <v>0</v>
      </c>
      <c r="U131" s="10">
        <v>0</v>
      </c>
      <c r="V131" s="10">
        <v>9.99</v>
      </c>
      <c r="W131" s="10">
        <v>2.98</v>
      </c>
      <c r="X131" s="10">
        <v>12.14</v>
      </c>
      <c r="Y131" s="10">
        <v>0</v>
      </c>
      <c r="Z131" s="10">
        <v>95.11</v>
      </c>
      <c r="AA131" s="6">
        <v>1429276.91</v>
      </c>
      <c r="AB131" s="6">
        <v>0</v>
      </c>
      <c r="AC131" s="6">
        <v>2620995.11</v>
      </c>
      <c r="AD131" s="6">
        <v>1112288.1599999999</v>
      </c>
      <c r="AE131" s="6">
        <v>0</v>
      </c>
      <c r="AF131" s="6">
        <f t="shared" si="5"/>
        <v>5162560.18</v>
      </c>
      <c r="AG131" s="6">
        <v>2579363.59</v>
      </c>
      <c r="AH131" s="6">
        <v>82537.27</v>
      </c>
      <c r="AI131" s="6">
        <v>178717.57</v>
      </c>
      <c r="AJ131" s="6">
        <v>307046.28000000003</v>
      </c>
      <c r="AK131" s="6">
        <v>375483.54</v>
      </c>
      <c r="AL131" s="6">
        <v>970957.28</v>
      </c>
      <c r="AM131" s="6">
        <v>124534.88</v>
      </c>
      <c r="AN131" s="6">
        <v>0</v>
      </c>
      <c r="AO131" s="6">
        <v>206040.01</v>
      </c>
      <c r="AP131" s="6">
        <v>239931.05</v>
      </c>
      <c r="AQ131" s="6">
        <f t="shared" si="6"/>
        <v>5064611.47</v>
      </c>
      <c r="AR131" s="6">
        <v>1198838.29</v>
      </c>
      <c r="AS131" s="10">
        <f t="shared" si="7"/>
        <v>21462.036909907616</v>
      </c>
      <c r="AT131" s="10">
        <f t="shared" si="8"/>
        <v>19044.433977455716</v>
      </c>
      <c r="AU131" s="10">
        <f t="shared" si="9"/>
        <v>527.73489278752436</v>
      </c>
      <c r="AV131" s="11">
        <v>466.98</v>
      </c>
      <c r="AW131" s="12"/>
      <c r="AX131" s="10"/>
    </row>
    <row r="132" spans="1:50" x14ac:dyDescent="0.2">
      <c r="A132" s="14" t="s">
        <v>279</v>
      </c>
      <c r="B132" s="14" t="s">
        <v>467</v>
      </c>
      <c r="C132" s="6">
        <v>1</v>
      </c>
      <c r="D132" s="6">
        <v>56</v>
      </c>
      <c r="E132" s="6">
        <v>88</v>
      </c>
      <c r="F132" s="6">
        <v>603</v>
      </c>
      <c r="G132" s="6">
        <v>214</v>
      </c>
      <c r="H132" s="6">
        <v>557</v>
      </c>
      <c r="I132" s="6">
        <v>1462</v>
      </c>
      <c r="J132" s="6">
        <v>1518</v>
      </c>
      <c r="K132" s="10">
        <v>6.66</v>
      </c>
      <c r="L132" s="10">
        <v>112.42</v>
      </c>
      <c r="M132" s="10">
        <v>776.7</v>
      </c>
      <c r="N132" s="10">
        <v>258.45</v>
      </c>
      <c r="O132" s="10">
        <v>521.62</v>
      </c>
      <c r="P132" s="10">
        <v>1675.85</v>
      </c>
      <c r="Q132" s="6">
        <v>1024216</v>
      </c>
      <c r="R132" s="6">
        <v>701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6">
        <v>901474.49</v>
      </c>
      <c r="AB132" s="6">
        <v>0</v>
      </c>
      <c r="AC132" s="6">
        <v>20780573.149999999</v>
      </c>
      <c r="AD132" s="6">
        <v>32166634.530000001</v>
      </c>
      <c r="AE132" s="6">
        <v>19517.68</v>
      </c>
      <c r="AF132" s="6">
        <f t="shared" si="5"/>
        <v>53868199.850000001</v>
      </c>
      <c r="AG132" s="6">
        <v>21184175.890000001</v>
      </c>
      <c r="AH132" s="6">
        <v>1657888.95</v>
      </c>
      <c r="AI132" s="6">
        <v>5817880.5899999999</v>
      </c>
      <c r="AJ132" s="6">
        <v>1414809.06</v>
      </c>
      <c r="AK132" s="6">
        <v>9386606.9900000002</v>
      </c>
      <c r="AL132" s="6">
        <v>2989121.13</v>
      </c>
      <c r="AM132" s="6">
        <v>2099886.88</v>
      </c>
      <c r="AN132" s="6">
        <v>380415.94</v>
      </c>
      <c r="AO132" s="6">
        <v>3047118.11</v>
      </c>
      <c r="AP132" s="6">
        <v>1240578.9099999999</v>
      </c>
      <c r="AQ132" s="6">
        <f t="shared" si="6"/>
        <v>49218482.449999996</v>
      </c>
      <c r="AR132" s="6">
        <v>22772365.370000001</v>
      </c>
      <c r="AS132" s="10">
        <f t="shared" si="7"/>
        <v>29369.264820837187</v>
      </c>
      <c r="AT132" s="10">
        <f t="shared" si="8"/>
        <v>25330.717313602054</v>
      </c>
      <c r="AU132" s="10">
        <f t="shared" si="9"/>
        <v>1253.0279440284035</v>
      </c>
      <c r="AV132" s="11">
        <v>72.13</v>
      </c>
      <c r="AW132" s="12"/>
      <c r="AX132" s="25"/>
    </row>
    <row r="133" spans="1:50" x14ac:dyDescent="0.2">
      <c r="A133" s="14" t="s">
        <v>280</v>
      </c>
      <c r="B133" s="14" t="s">
        <v>468</v>
      </c>
      <c r="C133" s="6">
        <v>1</v>
      </c>
      <c r="D133" s="6">
        <v>4</v>
      </c>
      <c r="E133" s="6">
        <v>11</v>
      </c>
      <c r="F133" s="6">
        <v>47</v>
      </c>
      <c r="G133" s="6">
        <v>16</v>
      </c>
      <c r="H133" s="6">
        <v>51</v>
      </c>
      <c r="I133" s="6">
        <v>125</v>
      </c>
      <c r="J133" s="6">
        <v>129</v>
      </c>
      <c r="K133" s="10">
        <v>0</v>
      </c>
      <c r="L133" s="10">
        <v>8</v>
      </c>
      <c r="M133" s="10">
        <v>46.64</v>
      </c>
      <c r="N133" s="10">
        <v>21.15</v>
      </c>
      <c r="O133" s="10">
        <v>56.73</v>
      </c>
      <c r="P133" s="10">
        <v>132.51999999999998</v>
      </c>
      <c r="Q133" s="6">
        <v>7614630</v>
      </c>
      <c r="R133" s="6">
        <v>60917</v>
      </c>
      <c r="S133" s="10">
        <v>68.290000000000006</v>
      </c>
      <c r="T133" s="10">
        <v>0</v>
      </c>
      <c r="U133" s="10">
        <v>0</v>
      </c>
      <c r="V133" s="10">
        <v>12</v>
      </c>
      <c r="W133" s="10">
        <v>3</v>
      </c>
      <c r="X133" s="10">
        <v>20</v>
      </c>
      <c r="Y133" s="10">
        <v>0</v>
      </c>
      <c r="Z133" s="10">
        <v>103.29</v>
      </c>
      <c r="AA133" s="6">
        <v>634224.56999999995</v>
      </c>
      <c r="AB133" s="6">
        <v>0</v>
      </c>
      <c r="AC133" s="6">
        <v>1993250.07</v>
      </c>
      <c r="AD133" s="6">
        <v>260038.65</v>
      </c>
      <c r="AE133" s="6">
        <v>59204</v>
      </c>
      <c r="AF133" s="6">
        <f t="shared" si="5"/>
        <v>2946717.29</v>
      </c>
      <c r="AG133" s="6">
        <v>1393289</v>
      </c>
      <c r="AH133" s="6">
        <v>92989.28</v>
      </c>
      <c r="AI133" s="6">
        <v>89866.32</v>
      </c>
      <c r="AJ133" s="6">
        <v>130268.9</v>
      </c>
      <c r="AK133" s="6">
        <v>280443.34999999998</v>
      </c>
      <c r="AL133" s="6">
        <v>202901.97</v>
      </c>
      <c r="AM133" s="6">
        <v>289147.93</v>
      </c>
      <c r="AN133" s="6">
        <v>0</v>
      </c>
      <c r="AO133" s="6">
        <v>148565.87</v>
      </c>
      <c r="AP133" s="6">
        <v>370226.27</v>
      </c>
      <c r="AQ133" s="6">
        <f t="shared" si="6"/>
        <v>2997698.8900000006</v>
      </c>
      <c r="AR133" s="6">
        <v>1282944.8500000001</v>
      </c>
      <c r="AS133" s="10">
        <f t="shared" si="7"/>
        <v>22620.728116510723</v>
      </c>
      <c r="AT133" s="10">
        <f t="shared" si="8"/>
        <v>16523.987473588895</v>
      </c>
      <c r="AU133" s="10">
        <f t="shared" si="9"/>
        <v>2181.9191820102628</v>
      </c>
      <c r="AV133" s="11">
        <v>321.77</v>
      </c>
      <c r="AW133" s="12"/>
      <c r="AX133" s="25"/>
    </row>
    <row r="134" spans="1:50" x14ac:dyDescent="0.2">
      <c r="A134" s="14" t="s">
        <v>281</v>
      </c>
      <c r="B134" s="14" t="s">
        <v>469</v>
      </c>
      <c r="C134" s="6">
        <v>1</v>
      </c>
      <c r="D134" s="6">
        <v>0</v>
      </c>
      <c r="E134" s="6">
        <v>21</v>
      </c>
      <c r="F134" s="6">
        <v>103</v>
      </c>
      <c r="G134" s="6">
        <v>38</v>
      </c>
      <c r="H134" s="6">
        <v>52</v>
      </c>
      <c r="I134" s="6">
        <v>214</v>
      </c>
      <c r="J134" s="6">
        <v>214</v>
      </c>
      <c r="K134" s="10">
        <v>0</v>
      </c>
      <c r="L134" s="10">
        <v>15.51</v>
      </c>
      <c r="M134" s="10">
        <v>113.95</v>
      </c>
      <c r="N134" s="10">
        <v>31.09</v>
      </c>
      <c r="O134" s="10">
        <v>54.15</v>
      </c>
      <c r="P134" s="10">
        <v>214.70000000000002</v>
      </c>
      <c r="Q134" s="6">
        <v>9538814</v>
      </c>
      <c r="R134" s="6">
        <v>44574</v>
      </c>
      <c r="S134" s="10">
        <v>67.98</v>
      </c>
      <c r="T134" s="10">
        <v>0</v>
      </c>
      <c r="U134" s="10">
        <v>0</v>
      </c>
      <c r="V134" s="10">
        <v>12</v>
      </c>
      <c r="W134" s="10">
        <v>3</v>
      </c>
      <c r="X134" s="10">
        <v>20</v>
      </c>
      <c r="Y134" s="10">
        <v>0</v>
      </c>
      <c r="Z134" s="10">
        <v>102.98</v>
      </c>
      <c r="AA134" s="6">
        <v>771508.84</v>
      </c>
      <c r="AB134" s="6">
        <v>0</v>
      </c>
      <c r="AC134" s="6">
        <v>2660695.62</v>
      </c>
      <c r="AD134" s="6">
        <v>573078.36</v>
      </c>
      <c r="AE134" s="6">
        <v>170000</v>
      </c>
      <c r="AF134" s="6">
        <f t="shared" si="5"/>
        <v>4175282.82</v>
      </c>
      <c r="AG134" s="6">
        <v>2190559.44</v>
      </c>
      <c r="AH134" s="6">
        <v>164164.94</v>
      </c>
      <c r="AI134" s="6">
        <v>631764.32999999996</v>
      </c>
      <c r="AJ134" s="6">
        <v>233182.13</v>
      </c>
      <c r="AK134" s="6">
        <v>388425.9</v>
      </c>
      <c r="AL134" s="6">
        <v>248840.08</v>
      </c>
      <c r="AM134" s="6">
        <v>180447.44</v>
      </c>
      <c r="AN134" s="6">
        <v>0</v>
      </c>
      <c r="AO134" s="6">
        <v>134283.79</v>
      </c>
      <c r="AP134" s="6">
        <v>57312.47</v>
      </c>
      <c r="AQ134" s="6">
        <f t="shared" si="6"/>
        <v>4228980.5199999996</v>
      </c>
      <c r="AR134" s="6">
        <v>445121.41</v>
      </c>
      <c r="AS134" s="10">
        <f t="shared" si="7"/>
        <v>19697.161248253375</v>
      </c>
      <c r="AT134" s="10">
        <f t="shared" si="8"/>
        <v>17964.307498835584</v>
      </c>
      <c r="AU134" s="10">
        <f t="shared" si="9"/>
        <v>840.46315789473681</v>
      </c>
      <c r="AV134" s="11">
        <v>193.12</v>
      </c>
      <c r="AW134" s="12"/>
      <c r="AX134" s="25"/>
    </row>
    <row r="135" spans="1:50" x14ac:dyDescent="0.2">
      <c r="A135" s="14" t="s">
        <v>282</v>
      </c>
      <c r="B135" s="14" t="s">
        <v>470</v>
      </c>
      <c r="C135" s="6">
        <v>1</v>
      </c>
      <c r="D135" s="6">
        <v>12</v>
      </c>
      <c r="E135" s="6">
        <v>14</v>
      </c>
      <c r="F135" s="6">
        <v>72</v>
      </c>
      <c r="G135" s="6">
        <v>33</v>
      </c>
      <c r="H135" s="6">
        <v>64</v>
      </c>
      <c r="I135" s="6">
        <v>183</v>
      </c>
      <c r="J135" s="6">
        <v>195</v>
      </c>
      <c r="K135" s="10">
        <v>0</v>
      </c>
      <c r="L135" s="10">
        <v>11.65</v>
      </c>
      <c r="M135" s="10">
        <v>65.81</v>
      </c>
      <c r="N135" s="10">
        <v>38.26</v>
      </c>
      <c r="O135" s="10">
        <v>62.19</v>
      </c>
      <c r="P135" s="10">
        <v>177.91</v>
      </c>
      <c r="Q135" s="6">
        <v>9029530</v>
      </c>
      <c r="R135" s="6">
        <v>49342</v>
      </c>
      <c r="S135" s="10">
        <v>67.48</v>
      </c>
      <c r="T135" s="10">
        <v>6.46</v>
      </c>
      <c r="U135" s="10">
        <v>0</v>
      </c>
      <c r="V135" s="10">
        <v>11.06</v>
      </c>
      <c r="W135" s="10">
        <v>2.76</v>
      </c>
      <c r="X135" s="10">
        <v>10</v>
      </c>
      <c r="Y135" s="10">
        <v>0</v>
      </c>
      <c r="Z135" s="10">
        <v>97.76</v>
      </c>
      <c r="AA135" s="6">
        <v>811862.83</v>
      </c>
      <c r="AB135" s="6">
        <v>0</v>
      </c>
      <c r="AC135" s="6">
        <v>2333453.31</v>
      </c>
      <c r="AD135" s="6">
        <v>467639.42</v>
      </c>
      <c r="AE135" s="6">
        <v>34300</v>
      </c>
      <c r="AF135" s="6">
        <f t="shared" ref="AF135:AF176" si="10">SUM(AA135:AE135)</f>
        <v>3647255.56</v>
      </c>
      <c r="AG135" s="6">
        <v>1667613.56</v>
      </c>
      <c r="AH135" s="6">
        <v>82469.990000000005</v>
      </c>
      <c r="AI135" s="6">
        <v>422553.92</v>
      </c>
      <c r="AJ135" s="6">
        <v>277962.76</v>
      </c>
      <c r="AK135" s="6">
        <v>487745.19</v>
      </c>
      <c r="AL135" s="6">
        <v>310611.59000000003</v>
      </c>
      <c r="AM135" s="6">
        <v>99929.56</v>
      </c>
      <c r="AN135" s="6">
        <v>0</v>
      </c>
      <c r="AO135" s="6">
        <v>134270.74</v>
      </c>
      <c r="AP135" s="6">
        <v>110303.76</v>
      </c>
      <c r="AQ135" s="6">
        <f t="shared" ref="AQ135:AQ176" si="11">SUM(AG135:AP135)</f>
        <v>3593461.0700000003</v>
      </c>
      <c r="AR135" s="6">
        <v>1108324.96</v>
      </c>
      <c r="AS135" s="10">
        <f t="shared" si="7"/>
        <v>20198.196110392899</v>
      </c>
      <c r="AT135" s="10">
        <f t="shared" si="8"/>
        <v>18261.80096678096</v>
      </c>
      <c r="AU135" s="10">
        <f t="shared" si="9"/>
        <v>561.68602102186503</v>
      </c>
      <c r="AV135" s="11">
        <v>117</v>
      </c>
      <c r="AW135" s="12"/>
      <c r="AX135" s="25"/>
    </row>
    <row r="136" spans="1:50" x14ac:dyDescent="0.2">
      <c r="A136" s="14" t="s">
        <v>283</v>
      </c>
      <c r="B136" s="14" t="s">
        <v>471</v>
      </c>
      <c r="C136" s="6">
        <v>1</v>
      </c>
      <c r="D136" s="6">
        <v>15</v>
      </c>
      <c r="E136" s="6">
        <v>12</v>
      </c>
      <c r="F136" s="6">
        <v>87</v>
      </c>
      <c r="G136" s="6">
        <v>29</v>
      </c>
      <c r="H136" s="6">
        <v>45</v>
      </c>
      <c r="I136" s="6">
        <v>173</v>
      </c>
      <c r="J136" s="6">
        <v>188</v>
      </c>
      <c r="K136" s="10">
        <v>0</v>
      </c>
      <c r="L136" s="10">
        <v>21.3</v>
      </c>
      <c r="M136" s="10">
        <v>89.33</v>
      </c>
      <c r="N136" s="10">
        <v>32.75</v>
      </c>
      <c r="O136" s="10">
        <v>41.76</v>
      </c>
      <c r="P136" s="10">
        <v>185.14</v>
      </c>
      <c r="Q136" s="6">
        <v>19725617</v>
      </c>
      <c r="R136" s="6">
        <v>114021</v>
      </c>
      <c r="S136" s="10">
        <v>70</v>
      </c>
      <c r="T136" s="10">
        <v>4</v>
      </c>
      <c r="U136" s="10">
        <v>0</v>
      </c>
      <c r="V136" s="10">
        <v>12</v>
      </c>
      <c r="W136" s="10">
        <v>3</v>
      </c>
      <c r="X136" s="10">
        <v>0</v>
      </c>
      <c r="Y136" s="10">
        <v>0</v>
      </c>
      <c r="Z136" s="10">
        <v>89</v>
      </c>
      <c r="AA136" s="6">
        <v>1662936.9</v>
      </c>
      <c r="AB136" s="6">
        <v>71.05</v>
      </c>
      <c r="AC136" s="6">
        <v>2063489.63</v>
      </c>
      <c r="AD136" s="6">
        <v>117022.23</v>
      </c>
      <c r="AE136" s="6">
        <v>417581.25</v>
      </c>
      <c r="AF136" s="6">
        <f t="shared" si="10"/>
        <v>4261101.0600000005</v>
      </c>
      <c r="AG136" s="6">
        <v>1533852.29</v>
      </c>
      <c r="AH136" s="6">
        <v>582755.47</v>
      </c>
      <c r="AI136" s="6">
        <v>121579.73</v>
      </c>
      <c r="AJ136" s="6">
        <v>285307.82</v>
      </c>
      <c r="AK136" s="6">
        <v>599285.85</v>
      </c>
      <c r="AL136" s="6">
        <v>511703.36</v>
      </c>
      <c r="AM136" s="6">
        <v>227498.63</v>
      </c>
      <c r="AN136" s="6">
        <v>0</v>
      </c>
      <c r="AO136" s="6">
        <v>164014.66</v>
      </c>
      <c r="AP136" s="6">
        <v>257066.33</v>
      </c>
      <c r="AQ136" s="6">
        <f t="shared" si="11"/>
        <v>4283064.1399999997</v>
      </c>
      <c r="AR136" s="6">
        <v>1142819.92</v>
      </c>
      <c r="AS136" s="10">
        <f t="shared" ref="AS136:AS177" si="12">SUM(AQ136/P136)</f>
        <v>23134.191098628064</v>
      </c>
      <c r="AT136" s="10">
        <f t="shared" ref="AT136:AT177" si="13">SUM(AG136:AL136)/P136</f>
        <v>19631.006373555145</v>
      </c>
      <c r="AU136" s="10">
        <f t="shared" ref="AU136:AU177" si="14">AM136/P136</f>
        <v>1228.792427352274</v>
      </c>
      <c r="AV136" s="11">
        <v>476.39</v>
      </c>
      <c r="AW136" s="12"/>
      <c r="AX136" s="25"/>
    </row>
    <row r="137" spans="1:50" x14ac:dyDescent="0.2">
      <c r="A137" s="14" t="s">
        <v>515</v>
      </c>
      <c r="B137" s="14" t="s">
        <v>516</v>
      </c>
      <c r="C137" s="6">
        <v>1</v>
      </c>
      <c r="D137" s="6">
        <v>8</v>
      </c>
      <c r="E137" s="6">
        <v>5</v>
      </c>
      <c r="F137" s="6">
        <v>55</v>
      </c>
      <c r="G137" s="6">
        <v>17</v>
      </c>
      <c r="H137" s="6">
        <v>29</v>
      </c>
      <c r="I137" s="6">
        <v>106</v>
      </c>
      <c r="J137" s="6">
        <v>114</v>
      </c>
      <c r="K137" s="10">
        <v>0</v>
      </c>
      <c r="L137" s="10">
        <v>7.12</v>
      </c>
      <c r="M137" s="10">
        <v>47.45</v>
      </c>
      <c r="N137" s="10">
        <v>11.3</v>
      </c>
      <c r="O137" s="10">
        <v>28.18</v>
      </c>
      <c r="P137" s="10">
        <v>94.050000000000011</v>
      </c>
      <c r="Q137" s="6">
        <v>10827624</v>
      </c>
      <c r="R137" s="6">
        <v>102147</v>
      </c>
      <c r="S137" s="10">
        <v>60</v>
      </c>
      <c r="T137" s="10">
        <v>0</v>
      </c>
      <c r="U137" s="10">
        <v>0</v>
      </c>
      <c r="V137" s="10">
        <v>3</v>
      </c>
      <c r="W137" s="10">
        <v>3</v>
      </c>
      <c r="X137" s="10">
        <v>10</v>
      </c>
      <c r="Y137" s="10">
        <v>0</v>
      </c>
      <c r="Z137" s="10">
        <v>76</v>
      </c>
      <c r="AA137" s="6">
        <v>775117.19</v>
      </c>
      <c r="AB137" s="6">
        <v>0</v>
      </c>
      <c r="AC137" s="6">
        <v>1495318.18</v>
      </c>
      <c r="AD137" s="6">
        <v>176106.67</v>
      </c>
      <c r="AE137" s="6">
        <v>32336.11</v>
      </c>
      <c r="AF137" s="6">
        <f t="shared" si="10"/>
        <v>2478878.15</v>
      </c>
      <c r="AG137" s="6">
        <v>1382451.99</v>
      </c>
      <c r="AH137" s="6">
        <v>0</v>
      </c>
      <c r="AI137" s="6">
        <v>301713.48</v>
      </c>
      <c r="AJ137" s="6">
        <v>155493.35</v>
      </c>
      <c r="AK137" s="6">
        <v>247876.46</v>
      </c>
      <c r="AL137" s="6">
        <v>191343.75</v>
      </c>
      <c r="AM137" s="6">
        <v>170152.37</v>
      </c>
      <c r="AN137" s="6">
        <v>0</v>
      </c>
      <c r="AO137" s="6">
        <v>97939.35</v>
      </c>
      <c r="AP137" s="6">
        <v>684.91</v>
      </c>
      <c r="AQ137" s="6">
        <f t="shared" si="11"/>
        <v>2547655.6600000006</v>
      </c>
      <c r="AR137" s="6">
        <v>347236.78</v>
      </c>
      <c r="AS137" s="10">
        <f t="shared" si="12"/>
        <v>27088.311111111114</v>
      </c>
      <c r="AT137" s="10">
        <f t="shared" si="13"/>
        <v>24230.505369484315</v>
      </c>
      <c r="AU137" s="10">
        <f t="shared" si="14"/>
        <v>1809.1692716640082</v>
      </c>
      <c r="AV137" s="11">
        <v>693</v>
      </c>
      <c r="AW137" s="12"/>
      <c r="AX137" s="25"/>
    </row>
    <row r="138" spans="1:50" x14ac:dyDescent="0.2">
      <c r="A138" s="14" t="s">
        <v>284</v>
      </c>
      <c r="B138" s="14" t="s">
        <v>472</v>
      </c>
      <c r="C138" s="6">
        <v>1</v>
      </c>
      <c r="D138" s="6">
        <v>12</v>
      </c>
      <c r="E138" s="6">
        <v>24</v>
      </c>
      <c r="F138" s="6">
        <v>96</v>
      </c>
      <c r="G138" s="6">
        <v>23</v>
      </c>
      <c r="H138" s="6">
        <v>59</v>
      </c>
      <c r="I138" s="6">
        <v>202</v>
      </c>
      <c r="J138" s="6">
        <v>214</v>
      </c>
      <c r="K138" s="10">
        <v>0</v>
      </c>
      <c r="L138" s="10">
        <v>19.329999999999998</v>
      </c>
      <c r="M138" s="10">
        <v>94.17</v>
      </c>
      <c r="N138" s="10">
        <v>22.63</v>
      </c>
      <c r="O138" s="10">
        <v>60.83</v>
      </c>
      <c r="P138" s="10">
        <v>196.95999999999998</v>
      </c>
      <c r="Q138" s="6">
        <v>965331</v>
      </c>
      <c r="R138" s="6">
        <v>4779</v>
      </c>
      <c r="S138" s="10">
        <v>63.88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63.88</v>
      </c>
      <c r="AA138" s="6">
        <v>271759.65999999997</v>
      </c>
      <c r="AB138" s="6">
        <v>0</v>
      </c>
      <c r="AC138" s="6">
        <v>3144167.78</v>
      </c>
      <c r="AD138" s="6">
        <v>3851857.12</v>
      </c>
      <c r="AE138" s="6">
        <v>0</v>
      </c>
      <c r="AF138" s="6">
        <f t="shared" si="10"/>
        <v>7267784.5600000005</v>
      </c>
      <c r="AG138" s="6">
        <v>2181819.5099999998</v>
      </c>
      <c r="AH138" s="6">
        <v>47625.919999999998</v>
      </c>
      <c r="AI138" s="6">
        <v>482344.6</v>
      </c>
      <c r="AJ138" s="6">
        <v>432474.04</v>
      </c>
      <c r="AK138" s="6">
        <v>527536.82999999996</v>
      </c>
      <c r="AL138" s="6">
        <v>1058380.28</v>
      </c>
      <c r="AM138" s="6">
        <v>508742.58</v>
      </c>
      <c r="AN138" s="6">
        <v>238000</v>
      </c>
      <c r="AO138" s="6">
        <v>133063.64000000001</v>
      </c>
      <c r="AP138" s="6">
        <v>418575.55</v>
      </c>
      <c r="AQ138" s="6">
        <f t="shared" si="11"/>
        <v>6028562.9499999993</v>
      </c>
      <c r="AR138" s="6">
        <v>3338781.8</v>
      </c>
      <c r="AS138" s="10">
        <f t="shared" si="12"/>
        <v>30608.057219740047</v>
      </c>
      <c r="AT138" s="10">
        <f t="shared" si="13"/>
        <v>24015.948314378555</v>
      </c>
      <c r="AU138" s="10">
        <f t="shared" si="14"/>
        <v>2582.9741064175469</v>
      </c>
      <c r="AV138" s="11">
        <v>314.75</v>
      </c>
      <c r="AW138" s="12"/>
      <c r="AX138" s="25"/>
    </row>
    <row r="139" spans="1:50" x14ac:dyDescent="0.2">
      <c r="A139" s="14" t="s">
        <v>285</v>
      </c>
      <c r="B139" s="14" t="s">
        <v>473</v>
      </c>
      <c r="C139" s="6">
        <v>2</v>
      </c>
      <c r="D139" s="6">
        <v>10</v>
      </c>
      <c r="E139" s="6">
        <v>0</v>
      </c>
      <c r="F139" s="6">
        <v>14</v>
      </c>
      <c r="G139" s="6">
        <v>32</v>
      </c>
      <c r="H139" s="6">
        <v>0</v>
      </c>
      <c r="I139" s="6">
        <v>46</v>
      </c>
      <c r="J139" s="6">
        <v>56</v>
      </c>
      <c r="K139" s="10">
        <v>6</v>
      </c>
      <c r="L139" s="10">
        <v>0</v>
      </c>
      <c r="M139" s="10">
        <v>27.92</v>
      </c>
      <c r="N139" s="10">
        <v>27.91</v>
      </c>
      <c r="O139" s="10">
        <v>0</v>
      </c>
      <c r="P139" s="10">
        <v>61.83</v>
      </c>
      <c r="Q139" s="6">
        <v>1564693</v>
      </c>
      <c r="R139" s="6">
        <v>34015</v>
      </c>
      <c r="S139" s="10">
        <v>56.33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56.33</v>
      </c>
      <c r="AA139" s="6">
        <v>191859.04</v>
      </c>
      <c r="AB139" s="6">
        <v>0</v>
      </c>
      <c r="AC139" s="6">
        <v>1556095.14</v>
      </c>
      <c r="AD139" s="6">
        <v>2702886.41</v>
      </c>
      <c r="AE139" s="6">
        <v>0</v>
      </c>
      <c r="AF139" s="6">
        <f t="shared" si="10"/>
        <v>4450840.59</v>
      </c>
      <c r="AG139" s="6">
        <v>1818709.39</v>
      </c>
      <c r="AH139" s="6">
        <v>126050.68</v>
      </c>
      <c r="AI139" s="6">
        <v>704712.22</v>
      </c>
      <c r="AJ139" s="6">
        <v>54046.96</v>
      </c>
      <c r="AK139" s="6">
        <v>318085.82</v>
      </c>
      <c r="AL139" s="6">
        <v>1338052.8600000001</v>
      </c>
      <c r="AM139" s="6">
        <v>92700.38</v>
      </c>
      <c r="AN139" s="6">
        <v>0</v>
      </c>
      <c r="AO139" s="6">
        <v>100470.58</v>
      </c>
      <c r="AP139" s="6">
        <v>250283.11</v>
      </c>
      <c r="AQ139" s="6">
        <f t="shared" si="11"/>
        <v>4803112</v>
      </c>
      <c r="AR139" s="6">
        <v>1453217.87</v>
      </c>
      <c r="AS139" s="10">
        <f t="shared" si="12"/>
        <v>77682.54892447032</v>
      </c>
      <c r="AT139" s="10">
        <f t="shared" si="13"/>
        <v>70510.398350315372</v>
      </c>
      <c r="AU139" s="10">
        <f t="shared" si="14"/>
        <v>1499.2783438460297</v>
      </c>
      <c r="AV139" s="11">
        <v>338</v>
      </c>
      <c r="AW139" s="12"/>
      <c r="AX139" s="25"/>
    </row>
    <row r="140" spans="1:50" x14ac:dyDescent="0.2">
      <c r="A140" s="14" t="s">
        <v>286</v>
      </c>
      <c r="B140" s="14" t="s">
        <v>474</v>
      </c>
      <c r="C140" s="6">
        <v>1</v>
      </c>
      <c r="D140" s="6">
        <v>2</v>
      </c>
      <c r="E140" s="6">
        <v>10</v>
      </c>
      <c r="F140" s="6">
        <v>33</v>
      </c>
      <c r="G140" s="6">
        <v>12</v>
      </c>
      <c r="H140" s="6">
        <v>18</v>
      </c>
      <c r="I140" s="6">
        <v>73</v>
      </c>
      <c r="J140" s="6">
        <v>75</v>
      </c>
      <c r="K140" s="10">
        <v>0</v>
      </c>
      <c r="L140" s="10">
        <v>2.67</v>
      </c>
      <c r="M140" s="10">
        <v>31.89</v>
      </c>
      <c r="N140" s="10">
        <v>6.17</v>
      </c>
      <c r="O140" s="10">
        <v>16.350000000000001</v>
      </c>
      <c r="P140" s="10">
        <v>57.080000000000005</v>
      </c>
      <c r="Q140" s="6">
        <v>4665216</v>
      </c>
      <c r="R140" s="6">
        <v>63907</v>
      </c>
      <c r="S140" s="10">
        <v>44.39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44.39</v>
      </c>
      <c r="AA140" s="6">
        <v>215005.77</v>
      </c>
      <c r="AB140" s="6">
        <v>0</v>
      </c>
      <c r="AC140" s="6">
        <v>1294231.77</v>
      </c>
      <c r="AD140" s="6">
        <v>5686912.6500000004</v>
      </c>
      <c r="AE140" s="6">
        <v>0</v>
      </c>
      <c r="AF140" s="6">
        <f t="shared" si="10"/>
        <v>7196150.1900000004</v>
      </c>
      <c r="AG140" s="6">
        <v>1089871.8899999999</v>
      </c>
      <c r="AH140" s="6">
        <v>5116.8500000000004</v>
      </c>
      <c r="AI140" s="6">
        <v>1528667</v>
      </c>
      <c r="AJ140" s="6">
        <v>103807.7</v>
      </c>
      <c r="AK140" s="6">
        <v>288682.95</v>
      </c>
      <c r="AL140" s="6">
        <v>274278.94</v>
      </c>
      <c r="AM140" s="6">
        <v>146285.16</v>
      </c>
      <c r="AN140" s="6">
        <v>2972636.32</v>
      </c>
      <c r="AO140" s="6">
        <v>15394.39</v>
      </c>
      <c r="AP140" s="6">
        <v>94258.72</v>
      </c>
      <c r="AQ140" s="6">
        <f t="shared" si="11"/>
        <v>6518999.9199999999</v>
      </c>
      <c r="AR140" s="6">
        <v>2470623.58</v>
      </c>
      <c r="AS140" s="10">
        <f t="shared" si="12"/>
        <v>114208.12754029431</v>
      </c>
      <c r="AT140" s="10">
        <f t="shared" si="13"/>
        <v>57645.853714085497</v>
      </c>
      <c r="AU140" s="10">
        <f t="shared" si="14"/>
        <v>2562.809390329362</v>
      </c>
      <c r="AV140" s="11">
        <v>294.5</v>
      </c>
      <c r="AW140" s="12"/>
      <c r="AX140" s="25"/>
    </row>
    <row r="141" spans="1:50" x14ac:dyDescent="0.2">
      <c r="A141" s="14" t="s">
        <v>287</v>
      </c>
      <c r="B141" s="14" t="s">
        <v>475</v>
      </c>
      <c r="C141" s="6">
        <v>2</v>
      </c>
      <c r="D141" s="6">
        <v>0</v>
      </c>
      <c r="E141" s="6">
        <v>0</v>
      </c>
      <c r="F141" s="6">
        <v>2</v>
      </c>
      <c r="G141" s="6">
        <v>1</v>
      </c>
      <c r="H141" s="6">
        <v>0</v>
      </c>
      <c r="I141" s="6">
        <v>3</v>
      </c>
      <c r="J141" s="6">
        <v>3</v>
      </c>
      <c r="K141" s="10">
        <v>0</v>
      </c>
      <c r="L141" s="10">
        <v>1</v>
      </c>
      <c r="M141" s="10">
        <v>9.5</v>
      </c>
      <c r="N141" s="10">
        <v>1.62</v>
      </c>
      <c r="O141" s="10">
        <v>0</v>
      </c>
      <c r="P141" s="10">
        <v>12.120000000000001</v>
      </c>
      <c r="Q141" s="6">
        <v>2465772</v>
      </c>
      <c r="R141" s="6">
        <v>821924</v>
      </c>
      <c r="S141" s="10">
        <v>53.5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53.5</v>
      </c>
      <c r="AA141" s="6">
        <v>197933.18</v>
      </c>
      <c r="AB141" s="6">
        <v>74128.55</v>
      </c>
      <c r="AC141" s="6">
        <v>407938.31</v>
      </c>
      <c r="AD141" s="6">
        <v>67434</v>
      </c>
      <c r="AE141" s="6">
        <v>0</v>
      </c>
      <c r="AF141" s="6">
        <f t="shared" si="10"/>
        <v>747434.04</v>
      </c>
      <c r="AG141" s="6">
        <v>91678.22</v>
      </c>
      <c r="AH141" s="6">
        <v>131464.98000000001</v>
      </c>
      <c r="AI141" s="6">
        <v>31811.21</v>
      </c>
      <c r="AJ141" s="6">
        <v>66029.09</v>
      </c>
      <c r="AK141" s="6">
        <v>29245.65</v>
      </c>
      <c r="AL141" s="6">
        <v>37172.080000000002</v>
      </c>
      <c r="AM141" s="6">
        <v>12388.6</v>
      </c>
      <c r="AN141" s="6">
        <v>0</v>
      </c>
      <c r="AO141" s="6">
        <v>0</v>
      </c>
      <c r="AP141" s="6">
        <v>11753.55</v>
      </c>
      <c r="AQ141" s="6">
        <f t="shared" si="11"/>
        <v>411543.38</v>
      </c>
      <c r="AR141" s="6">
        <v>862149.76</v>
      </c>
      <c r="AS141" s="10">
        <f t="shared" si="12"/>
        <v>33955.724422442239</v>
      </c>
      <c r="AT141" s="10">
        <f t="shared" si="13"/>
        <v>31963.79785478548</v>
      </c>
      <c r="AU141" s="10">
        <f t="shared" si="14"/>
        <v>1022.1617161716171</v>
      </c>
      <c r="AV141" s="11">
        <v>348</v>
      </c>
      <c r="AW141" s="12"/>
      <c r="AX141" s="25"/>
    </row>
    <row r="142" spans="1:50" x14ac:dyDescent="0.2">
      <c r="A142" s="14" t="s">
        <v>288</v>
      </c>
      <c r="B142" s="14" t="s">
        <v>476</v>
      </c>
      <c r="C142" s="6">
        <v>1</v>
      </c>
      <c r="D142" s="6">
        <v>90</v>
      </c>
      <c r="E142" s="6">
        <v>321</v>
      </c>
      <c r="F142" s="6">
        <v>2024</v>
      </c>
      <c r="G142" s="6">
        <v>634</v>
      </c>
      <c r="H142" s="6">
        <v>1108</v>
      </c>
      <c r="I142" s="6">
        <v>4087</v>
      </c>
      <c r="J142" s="6">
        <v>4177</v>
      </c>
      <c r="K142" s="10">
        <v>73.41</v>
      </c>
      <c r="L142" s="10">
        <v>321.95</v>
      </c>
      <c r="M142" s="10">
        <v>1989.39</v>
      </c>
      <c r="N142" s="10">
        <v>579.5</v>
      </c>
      <c r="O142" s="10">
        <v>1097.8</v>
      </c>
      <c r="P142" s="10">
        <v>4062.05</v>
      </c>
      <c r="Q142" s="6">
        <v>181657758</v>
      </c>
      <c r="R142" s="6">
        <v>44448</v>
      </c>
      <c r="S142" s="10">
        <v>70</v>
      </c>
      <c r="T142" s="10">
        <v>0</v>
      </c>
      <c r="U142" s="10">
        <v>0</v>
      </c>
      <c r="V142" s="10">
        <v>12</v>
      </c>
      <c r="W142" s="10">
        <v>0</v>
      </c>
      <c r="X142" s="10">
        <v>10</v>
      </c>
      <c r="Y142" s="10">
        <v>54.79</v>
      </c>
      <c r="Z142" s="10">
        <v>146.79</v>
      </c>
      <c r="AA142" s="6">
        <v>16679582.300000001</v>
      </c>
      <c r="AB142" s="6">
        <v>3352633.77</v>
      </c>
      <c r="AC142" s="6">
        <v>36800457.869999997</v>
      </c>
      <c r="AD142" s="6">
        <v>7617070.3200000003</v>
      </c>
      <c r="AE142" s="6">
        <v>0</v>
      </c>
      <c r="AF142" s="6">
        <f t="shared" si="10"/>
        <v>64449744.259999998</v>
      </c>
      <c r="AG142" s="6">
        <v>35134921.359999999</v>
      </c>
      <c r="AH142" s="6">
        <v>4384560.18</v>
      </c>
      <c r="AI142" s="6">
        <v>5428409.1200000001</v>
      </c>
      <c r="AJ142" s="6">
        <v>3671201.07</v>
      </c>
      <c r="AK142" s="6">
        <v>5545617.5300000003</v>
      </c>
      <c r="AL142" s="6">
        <v>4767728.79</v>
      </c>
      <c r="AM142" s="6">
        <v>2078619.03</v>
      </c>
      <c r="AN142" s="6">
        <v>0</v>
      </c>
      <c r="AO142" s="6">
        <v>1554943.79</v>
      </c>
      <c r="AP142" s="6">
        <v>1578764.72</v>
      </c>
      <c r="AQ142" s="6">
        <f t="shared" si="11"/>
        <v>64144765.589999996</v>
      </c>
      <c r="AR142" s="6">
        <v>8267180.5700000003</v>
      </c>
      <c r="AS142" s="10">
        <f t="shared" si="12"/>
        <v>15791.22994300907</v>
      </c>
      <c r="AT142" s="10">
        <f t="shared" si="13"/>
        <v>14508.05333513866</v>
      </c>
      <c r="AU142" s="10">
        <f t="shared" si="14"/>
        <v>511.71675139400054</v>
      </c>
      <c r="AV142" s="11">
        <v>498.13</v>
      </c>
      <c r="AW142" s="12"/>
      <c r="AX142" s="25"/>
    </row>
    <row r="143" spans="1:50" x14ac:dyDescent="0.2">
      <c r="A143" s="14" t="s">
        <v>289</v>
      </c>
      <c r="B143" s="14" t="s">
        <v>477</v>
      </c>
      <c r="C143" s="6">
        <v>1</v>
      </c>
      <c r="D143" s="6">
        <v>15</v>
      </c>
      <c r="E143" s="6">
        <v>36</v>
      </c>
      <c r="F143" s="6">
        <v>206</v>
      </c>
      <c r="G143" s="6">
        <v>64</v>
      </c>
      <c r="H143" s="6">
        <v>116</v>
      </c>
      <c r="I143" s="6">
        <v>422</v>
      </c>
      <c r="J143" s="6">
        <v>437</v>
      </c>
      <c r="K143" s="10">
        <v>6.39</v>
      </c>
      <c r="L143" s="10">
        <v>26.65</v>
      </c>
      <c r="M143" s="10">
        <v>199.82</v>
      </c>
      <c r="N143" s="10">
        <v>56.18</v>
      </c>
      <c r="O143" s="10">
        <v>114.62</v>
      </c>
      <c r="P143" s="10">
        <v>403.65999999999997</v>
      </c>
      <c r="Q143" s="6">
        <v>23148162</v>
      </c>
      <c r="R143" s="6">
        <v>54853</v>
      </c>
      <c r="S143" s="10">
        <v>58.55</v>
      </c>
      <c r="T143" s="10">
        <v>0</v>
      </c>
      <c r="U143" s="10">
        <v>0</v>
      </c>
      <c r="V143" s="10">
        <v>1.95</v>
      </c>
      <c r="W143" s="10">
        <v>0</v>
      </c>
      <c r="X143" s="10">
        <v>0</v>
      </c>
      <c r="Y143" s="10">
        <v>29.9</v>
      </c>
      <c r="Z143" s="10">
        <v>90.4</v>
      </c>
      <c r="AA143" s="6">
        <v>1676450.84</v>
      </c>
      <c r="AB143" s="6">
        <v>652097.68999999994</v>
      </c>
      <c r="AC143" s="6">
        <v>3309204.85</v>
      </c>
      <c r="AD143" s="6">
        <v>143121.82999999999</v>
      </c>
      <c r="AE143" s="6">
        <v>88.91</v>
      </c>
      <c r="AF143" s="6">
        <f t="shared" si="10"/>
        <v>5780964.120000001</v>
      </c>
      <c r="AG143" s="6">
        <v>3264488.5</v>
      </c>
      <c r="AH143" s="6">
        <v>56239.32</v>
      </c>
      <c r="AI143" s="6">
        <v>225225.36</v>
      </c>
      <c r="AJ143" s="6">
        <v>260066.68</v>
      </c>
      <c r="AK143" s="6">
        <v>560903.39</v>
      </c>
      <c r="AL143" s="6">
        <v>439156.43</v>
      </c>
      <c r="AM143" s="6">
        <v>374349.4</v>
      </c>
      <c r="AN143" s="6">
        <v>0</v>
      </c>
      <c r="AO143" s="6">
        <v>284659.96999999997</v>
      </c>
      <c r="AP143" s="6">
        <v>292830.21000000002</v>
      </c>
      <c r="AQ143" s="6">
        <f t="shared" si="11"/>
        <v>5757919.2599999998</v>
      </c>
      <c r="AR143" s="6">
        <v>980136.07</v>
      </c>
      <c r="AS143" s="10">
        <f t="shared" si="12"/>
        <v>14264.279988108805</v>
      </c>
      <c r="AT143" s="10">
        <f t="shared" si="13"/>
        <v>11906.256948917406</v>
      </c>
      <c r="AU143" s="10">
        <f t="shared" si="14"/>
        <v>927.38790070851724</v>
      </c>
      <c r="AV143" s="11">
        <v>303.5</v>
      </c>
      <c r="AW143" s="12"/>
      <c r="AX143" s="25"/>
    </row>
    <row r="144" spans="1:50" x14ac:dyDescent="0.2">
      <c r="A144" s="14" t="s">
        <v>290</v>
      </c>
      <c r="B144" s="14" t="s">
        <v>478</v>
      </c>
      <c r="C144" s="6">
        <v>1</v>
      </c>
      <c r="D144" s="6">
        <v>17</v>
      </c>
      <c r="E144" s="6">
        <v>15</v>
      </c>
      <c r="F144" s="6">
        <v>99</v>
      </c>
      <c r="G144" s="6">
        <v>36</v>
      </c>
      <c r="H144" s="6">
        <v>86</v>
      </c>
      <c r="I144" s="6">
        <v>236</v>
      </c>
      <c r="J144" s="6">
        <v>253</v>
      </c>
      <c r="K144" s="10">
        <v>1.51</v>
      </c>
      <c r="L144" s="10">
        <v>16.649999999999999</v>
      </c>
      <c r="M144" s="10">
        <v>115.23</v>
      </c>
      <c r="N144" s="10">
        <v>28.86</v>
      </c>
      <c r="O144" s="10">
        <v>93.34</v>
      </c>
      <c r="P144" s="10">
        <v>255.59</v>
      </c>
      <c r="Q144" s="6">
        <v>13907724</v>
      </c>
      <c r="R144" s="6">
        <v>58931</v>
      </c>
      <c r="S144" s="10">
        <v>70</v>
      </c>
      <c r="T144" s="10">
        <v>0</v>
      </c>
      <c r="U144" s="10">
        <v>0</v>
      </c>
      <c r="V144" s="10">
        <v>12</v>
      </c>
      <c r="W144" s="10">
        <v>3</v>
      </c>
      <c r="X144" s="10">
        <v>17.98</v>
      </c>
      <c r="Y144" s="10">
        <v>0</v>
      </c>
      <c r="Z144" s="10">
        <v>102.98</v>
      </c>
      <c r="AA144" s="6">
        <v>1220804.52</v>
      </c>
      <c r="AB144" s="6">
        <v>424013.68</v>
      </c>
      <c r="AC144" s="6">
        <v>2609011.87</v>
      </c>
      <c r="AD144" s="6">
        <v>368734.65</v>
      </c>
      <c r="AE144" s="6">
        <v>465.69</v>
      </c>
      <c r="AF144" s="6">
        <f t="shared" si="10"/>
        <v>4623030.4100000011</v>
      </c>
      <c r="AG144" s="6">
        <v>2088136.96</v>
      </c>
      <c r="AH144" s="6">
        <v>44810.06</v>
      </c>
      <c r="AI144" s="6">
        <v>538432.1</v>
      </c>
      <c r="AJ144" s="6">
        <v>261324.19</v>
      </c>
      <c r="AK144" s="6">
        <v>297425.74</v>
      </c>
      <c r="AL144" s="6">
        <v>769963.1</v>
      </c>
      <c r="AM144" s="6">
        <v>124602.58</v>
      </c>
      <c r="AN144" s="6">
        <v>0</v>
      </c>
      <c r="AO144" s="6">
        <v>259473.92000000001</v>
      </c>
      <c r="AP144" s="6">
        <v>162392.92000000001</v>
      </c>
      <c r="AQ144" s="6">
        <f t="shared" si="11"/>
        <v>4546561.57</v>
      </c>
      <c r="AR144" s="6">
        <v>1384317.75</v>
      </c>
      <c r="AS144" s="10">
        <f t="shared" si="12"/>
        <v>17788.495520169021</v>
      </c>
      <c r="AT144" s="10">
        <f t="shared" si="13"/>
        <v>15650.425094878516</v>
      </c>
      <c r="AU144" s="10">
        <f t="shared" si="14"/>
        <v>487.50960522712154</v>
      </c>
      <c r="AV144" s="11">
        <v>144</v>
      </c>
      <c r="AW144" s="12"/>
      <c r="AX144" s="10"/>
    </row>
    <row r="145" spans="1:50" x14ac:dyDescent="0.2">
      <c r="A145" s="14" t="s">
        <v>291</v>
      </c>
      <c r="B145" s="14" t="s">
        <v>479</v>
      </c>
      <c r="C145" s="6">
        <v>1</v>
      </c>
      <c r="D145" s="6">
        <v>17</v>
      </c>
      <c r="E145" s="6">
        <v>24</v>
      </c>
      <c r="F145" s="6">
        <v>157</v>
      </c>
      <c r="G145" s="6">
        <v>47</v>
      </c>
      <c r="H145" s="6">
        <v>92</v>
      </c>
      <c r="I145" s="6">
        <v>320</v>
      </c>
      <c r="J145" s="6">
        <v>337</v>
      </c>
      <c r="K145" s="10">
        <v>5.31</v>
      </c>
      <c r="L145" s="10">
        <v>20.99</v>
      </c>
      <c r="M145" s="10">
        <v>152.26</v>
      </c>
      <c r="N145" s="10">
        <v>59.26</v>
      </c>
      <c r="O145" s="10">
        <v>75.89</v>
      </c>
      <c r="P145" s="10">
        <v>313.70999999999998</v>
      </c>
      <c r="Q145" s="6">
        <v>14943549</v>
      </c>
      <c r="R145" s="6">
        <v>46699</v>
      </c>
      <c r="S145" s="10">
        <v>70</v>
      </c>
      <c r="T145" s="10">
        <v>0</v>
      </c>
      <c r="U145" s="10">
        <v>0</v>
      </c>
      <c r="V145" s="10">
        <v>12</v>
      </c>
      <c r="W145" s="10">
        <v>0</v>
      </c>
      <c r="X145" s="10">
        <v>10</v>
      </c>
      <c r="Y145" s="10">
        <v>46.01</v>
      </c>
      <c r="Z145" s="10">
        <v>138.01</v>
      </c>
      <c r="AA145" s="6">
        <v>1428693.51</v>
      </c>
      <c r="AB145" s="6">
        <v>535629.24</v>
      </c>
      <c r="AC145" s="6">
        <v>3016073.17</v>
      </c>
      <c r="AD145" s="6">
        <v>1005337.41</v>
      </c>
      <c r="AE145" s="6">
        <v>1436.8</v>
      </c>
      <c r="AF145" s="6">
        <f t="shared" si="10"/>
        <v>5987170.1299999999</v>
      </c>
      <c r="AG145" s="6">
        <v>2479152.2599999998</v>
      </c>
      <c r="AH145" s="6">
        <v>83125.289999999994</v>
      </c>
      <c r="AI145" s="6">
        <v>651274.65</v>
      </c>
      <c r="AJ145" s="6">
        <v>240312.79</v>
      </c>
      <c r="AK145" s="6">
        <v>795310.46</v>
      </c>
      <c r="AL145" s="6">
        <v>447899.96</v>
      </c>
      <c r="AM145" s="6">
        <v>300001.65999999997</v>
      </c>
      <c r="AN145" s="6">
        <v>0</v>
      </c>
      <c r="AO145" s="6">
        <v>302923.19</v>
      </c>
      <c r="AP145" s="6">
        <v>119917.95</v>
      </c>
      <c r="AQ145" s="6">
        <f t="shared" si="11"/>
        <v>5419918.21</v>
      </c>
      <c r="AR145" s="6">
        <v>1477688.57</v>
      </c>
      <c r="AS145" s="10">
        <f t="shared" si="12"/>
        <v>17276.842338465463</v>
      </c>
      <c r="AT145" s="10">
        <f t="shared" si="13"/>
        <v>14972.667144815274</v>
      </c>
      <c r="AU145" s="10">
        <f t="shared" si="14"/>
        <v>956.30250868636642</v>
      </c>
      <c r="AV145" s="11">
        <v>579.5</v>
      </c>
      <c r="AW145" s="12"/>
      <c r="AX145" s="25"/>
    </row>
    <row r="146" spans="1:50" x14ac:dyDescent="0.2">
      <c r="A146" s="14" t="s">
        <v>292</v>
      </c>
      <c r="B146" s="14" t="s">
        <v>480</v>
      </c>
      <c r="C146" s="6">
        <v>1</v>
      </c>
      <c r="D146" s="6">
        <v>13</v>
      </c>
      <c r="E146" s="6">
        <v>9</v>
      </c>
      <c r="F146" s="6">
        <v>44</v>
      </c>
      <c r="G146" s="6">
        <v>9</v>
      </c>
      <c r="H146" s="6">
        <v>26</v>
      </c>
      <c r="I146" s="6">
        <v>88</v>
      </c>
      <c r="J146" s="6">
        <v>101</v>
      </c>
      <c r="K146" s="10">
        <v>0</v>
      </c>
      <c r="L146" s="10">
        <v>12</v>
      </c>
      <c r="M146" s="10">
        <v>37.14</v>
      </c>
      <c r="N146" s="10">
        <v>10.55</v>
      </c>
      <c r="O146" s="10">
        <v>24.13</v>
      </c>
      <c r="P146" s="10">
        <v>83.82</v>
      </c>
      <c r="Q146" s="6">
        <v>12104916</v>
      </c>
      <c r="R146" s="6">
        <v>137556</v>
      </c>
      <c r="S146" s="10">
        <v>70</v>
      </c>
      <c r="T146" s="10">
        <v>0</v>
      </c>
      <c r="U146" s="10">
        <v>0</v>
      </c>
      <c r="V146" s="10">
        <v>12</v>
      </c>
      <c r="W146" s="10">
        <v>3</v>
      </c>
      <c r="X146" s="10">
        <v>10</v>
      </c>
      <c r="Y146" s="10">
        <v>0</v>
      </c>
      <c r="Z146" s="10">
        <v>95</v>
      </c>
      <c r="AA146" s="6">
        <v>1162220.78</v>
      </c>
      <c r="AB146" s="6">
        <v>0</v>
      </c>
      <c r="AC146" s="6">
        <v>1323135.1000000001</v>
      </c>
      <c r="AD146" s="6">
        <v>198640.54</v>
      </c>
      <c r="AE146" s="6">
        <v>0</v>
      </c>
      <c r="AF146" s="6">
        <f t="shared" si="10"/>
        <v>2683996.42</v>
      </c>
      <c r="AG146" s="6">
        <v>1289604.6299999999</v>
      </c>
      <c r="AH146" s="6">
        <v>0</v>
      </c>
      <c r="AI146" s="6">
        <v>185143.43</v>
      </c>
      <c r="AJ146" s="6">
        <v>227795.22</v>
      </c>
      <c r="AK146" s="6">
        <v>301458.88</v>
      </c>
      <c r="AL146" s="6">
        <v>175911.34</v>
      </c>
      <c r="AM146" s="6">
        <v>113502.78</v>
      </c>
      <c r="AN146" s="6">
        <v>12745.51</v>
      </c>
      <c r="AO146" s="6">
        <v>22067.439999999999</v>
      </c>
      <c r="AP146" s="6">
        <v>186654.97</v>
      </c>
      <c r="AQ146" s="6">
        <f t="shared" si="11"/>
        <v>2514884.1999999993</v>
      </c>
      <c r="AR146" s="6">
        <v>1007565.12</v>
      </c>
      <c r="AS146" s="10">
        <f t="shared" si="12"/>
        <v>30003.390598902402</v>
      </c>
      <c r="AT146" s="10">
        <f t="shared" si="13"/>
        <v>26007.080649009778</v>
      </c>
      <c r="AU146" s="10">
        <f t="shared" si="14"/>
        <v>1354.1252684323551</v>
      </c>
      <c r="AV146" s="11">
        <v>293.13</v>
      </c>
      <c r="AW146" s="12"/>
      <c r="AX146" s="10"/>
    </row>
    <row r="147" spans="1:50" x14ac:dyDescent="0.2">
      <c r="A147" s="14" t="s">
        <v>293</v>
      </c>
      <c r="B147" s="14" t="s">
        <v>481</v>
      </c>
      <c r="C147" s="6">
        <v>1</v>
      </c>
      <c r="D147" s="6">
        <v>13</v>
      </c>
      <c r="E147" s="6">
        <v>125</v>
      </c>
      <c r="F147" s="6">
        <v>848</v>
      </c>
      <c r="G147" s="6">
        <v>324</v>
      </c>
      <c r="H147" s="6">
        <v>722</v>
      </c>
      <c r="I147" s="6">
        <v>2019</v>
      </c>
      <c r="J147" s="6">
        <v>2032</v>
      </c>
      <c r="K147" s="10">
        <v>7.65</v>
      </c>
      <c r="L147" s="10">
        <v>129.19</v>
      </c>
      <c r="M147" s="10">
        <v>863.89</v>
      </c>
      <c r="N147" s="10">
        <v>317.39999999999998</v>
      </c>
      <c r="O147" s="10">
        <v>726.28</v>
      </c>
      <c r="P147" s="10">
        <v>2044.41</v>
      </c>
      <c r="Q147" s="6">
        <v>90813077</v>
      </c>
      <c r="R147" s="6">
        <v>44979</v>
      </c>
      <c r="S147" s="10">
        <v>70</v>
      </c>
      <c r="T147" s="10">
        <v>7</v>
      </c>
      <c r="U147" s="10">
        <v>0</v>
      </c>
      <c r="V147" s="10">
        <v>12</v>
      </c>
      <c r="W147" s="10">
        <v>0</v>
      </c>
      <c r="X147" s="10">
        <v>13</v>
      </c>
      <c r="Y147" s="10">
        <v>0</v>
      </c>
      <c r="Z147" s="10">
        <v>102</v>
      </c>
      <c r="AA147" s="6">
        <v>8748461.4700000007</v>
      </c>
      <c r="AB147" s="6">
        <v>12015.2</v>
      </c>
      <c r="AC147" s="6">
        <v>20674692.280000001</v>
      </c>
      <c r="AD147" s="6">
        <v>3089358.08</v>
      </c>
      <c r="AE147" s="6">
        <v>2681.12</v>
      </c>
      <c r="AF147" s="6">
        <f t="shared" si="10"/>
        <v>32527208.150000002</v>
      </c>
      <c r="AG147" s="6">
        <v>16958009.859999999</v>
      </c>
      <c r="AH147" s="6">
        <v>1992523.36</v>
      </c>
      <c r="AI147" s="6">
        <v>3093219.8</v>
      </c>
      <c r="AJ147" s="6">
        <v>2174937.0099999998</v>
      </c>
      <c r="AK147" s="6">
        <v>2003640.74</v>
      </c>
      <c r="AL147" s="6">
        <v>1879387.69</v>
      </c>
      <c r="AM147" s="6">
        <v>1012638.12</v>
      </c>
      <c r="AN147" s="6">
        <v>0</v>
      </c>
      <c r="AO147" s="6">
        <v>651931.03</v>
      </c>
      <c r="AP147" s="6">
        <v>2689015.94</v>
      </c>
      <c r="AQ147" s="6">
        <f t="shared" si="11"/>
        <v>32455303.550000004</v>
      </c>
      <c r="AR147" s="6">
        <v>6438719.9500000002</v>
      </c>
      <c r="AS147" s="10">
        <f t="shared" si="12"/>
        <v>15875.1441980816</v>
      </c>
      <c r="AT147" s="10">
        <f t="shared" si="13"/>
        <v>13745.637352585831</v>
      </c>
      <c r="AU147" s="10">
        <f t="shared" si="14"/>
        <v>495.32046898616227</v>
      </c>
      <c r="AV147" s="11">
        <v>472.45</v>
      </c>
      <c r="AW147" s="12"/>
      <c r="AX147" s="25"/>
    </row>
    <row r="148" spans="1:50" x14ac:dyDescent="0.2">
      <c r="A148" s="14" t="s">
        <v>294</v>
      </c>
      <c r="B148" s="14" t="s">
        <v>482</v>
      </c>
      <c r="C148" s="6">
        <v>1</v>
      </c>
      <c r="D148" s="6">
        <v>7</v>
      </c>
      <c r="E148" s="6">
        <v>14</v>
      </c>
      <c r="F148" s="6">
        <v>82</v>
      </c>
      <c r="G148" s="6">
        <v>32</v>
      </c>
      <c r="H148" s="6">
        <v>71</v>
      </c>
      <c r="I148" s="6">
        <v>199</v>
      </c>
      <c r="J148" s="6">
        <v>206</v>
      </c>
      <c r="K148" s="10">
        <v>0</v>
      </c>
      <c r="L148" s="10">
        <v>9</v>
      </c>
      <c r="M148" s="10">
        <v>89.9</v>
      </c>
      <c r="N148" s="10">
        <v>27.21</v>
      </c>
      <c r="O148" s="10">
        <v>63.17</v>
      </c>
      <c r="P148" s="10">
        <v>189.28000000000003</v>
      </c>
      <c r="Q148" s="6">
        <v>10251339</v>
      </c>
      <c r="R148" s="6">
        <v>51514</v>
      </c>
      <c r="S148" s="10">
        <v>70</v>
      </c>
      <c r="T148" s="10">
        <v>0</v>
      </c>
      <c r="U148" s="10">
        <v>0</v>
      </c>
      <c r="V148" s="10">
        <v>0</v>
      </c>
      <c r="W148" s="10">
        <v>0</v>
      </c>
      <c r="X148" s="10">
        <v>20</v>
      </c>
      <c r="Y148" s="10">
        <v>22.42</v>
      </c>
      <c r="Z148" s="10">
        <v>112.42</v>
      </c>
      <c r="AA148" s="6">
        <v>812009.77</v>
      </c>
      <c r="AB148" s="6">
        <v>953.77</v>
      </c>
      <c r="AC148" s="6">
        <v>2438660.8199999998</v>
      </c>
      <c r="AD148" s="6">
        <v>414639.2</v>
      </c>
      <c r="AE148" s="6">
        <v>71676.91</v>
      </c>
      <c r="AF148" s="6">
        <f t="shared" si="10"/>
        <v>3737940.47</v>
      </c>
      <c r="AG148" s="6">
        <v>1791441.07</v>
      </c>
      <c r="AH148" s="6">
        <v>97685.3</v>
      </c>
      <c r="AI148" s="6">
        <v>257549.98</v>
      </c>
      <c r="AJ148" s="6">
        <v>0</v>
      </c>
      <c r="AK148" s="6">
        <v>523492.47</v>
      </c>
      <c r="AL148" s="6">
        <v>265253.27</v>
      </c>
      <c r="AM148" s="6">
        <v>398363.28</v>
      </c>
      <c r="AN148" s="6">
        <v>0</v>
      </c>
      <c r="AO148" s="6">
        <v>0</v>
      </c>
      <c r="AP148" s="6">
        <v>160086.53</v>
      </c>
      <c r="AQ148" s="6">
        <f t="shared" si="11"/>
        <v>3493871.9</v>
      </c>
      <c r="AR148" s="6">
        <v>1741975.83</v>
      </c>
      <c r="AS148" s="10">
        <f t="shared" si="12"/>
        <v>18458.748415046488</v>
      </c>
      <c r="AT148" s="10">
        <f t="shared" si="13"/>
        <v>15508.358463651732</v>
      </c>
      <c r="AU148" s="10">
        <f t="shared" si="14"/>
        <v>2104.6242603550295</v>
      </c>
      <c r="AV148" s="11">
        <v>406.27</v>
      </c>
      <c r="AW148" s="12"/>
      <c r="AX148" s="25"/>
    </row>
    <row r="149" spans="1:50" x14ac:dyDescent="0.2">
      <c r="A149" s="14" t="s">
        <v>295</v>
      </c>
      <c r="B149" s="14" t="s">
        <v>483</v>
      </c>
      <c r="C149" s="6">
        <v>1</v>
      </c>
      <c r="D149" s="6">
        <v>13</v>
      </c>
      <c r="E149" s="6">
        <v>12</v>
      </c>
      <c r="F149" s="6">
        <v>77</v>
      </c>
      <c r="G149" s="6">
        <v>24</v>
      </c>
      <c r="H149" s="6">
        <v>34</v>
      </c>
      <c r="I149" s="6">
        <v>147</v>
      </c>
      <c r="J149" s="6">
        <v>160</v>
      </c>
      <c r="K149" s="10">
        <v>0</v>
      </c>
      <c r="L149" s="10">
        <v>15.52</v>
      </c>
      <c r="M149" s="10">
        <v>76.33</v>
      </c>
      <c r="N149" s="10">
        <v>19.510000000000002</v>
      </c>
      <c r="O149" s="10">
        <v>40.97</v>
      </c>
      <c r="P149" s="10">
        <v>152.32999999999998</v>
      </c>
      <c r="Q149" s="6">
        <v>10091638</v>
      </c>
      <c r="R149" s="6">
        <v>68651</v>
      </c>
      <c r="S149" s="10">
        <v>70</v>
      </c>
      <c r="T149" s="10">
        <v>0</v>
      </c>
      <c r="U149" s="10">
        <v>0</v>
      </c>
      <c r="V149" s="10">
        <v>12</v>
      </c>
      <c r="W149" s="10">
        <v>0</v>
      </c>
      <c r="X149" s="10">
        <v>10</v>
      </c>
      <c r="Y149" s="10">
        <v>0</v>
      </c>
      <c r="Z149" s="10">
        <v>92</v>
      </c>
      <c r="AA149" s="6">
        <v>1035602.77</v>
      </c>
      <c r="AB149" s="6">
        <v>879</v>
      </c>
      <c r="AC149" s="6">
        <v>1929184.8</v>
      </c>
      <c r="AD149" s="6">
        <v>231875.61</v>
      </c>
      <c r="AE149" s="6">
        <v>735.87</v>
      </c>
      <c r="AF149" s="6">
        <f t="shared" si="10"/>
        <v>3198278.0500000003</v>
      </c>
      <c r="AG149" s="6">
        <v>1428528.15</v>
      </c>
      <c r="AH149" s="6">
        <v>184853.2</v>
      </c>
      <c r="AI149" s="6">
        <v>471777.69</v>
      </c>
      <c r="AJ149" s="6">
        <v>150063.1</v>
      </c>
      <c r="AK149" s="6">
        <v>188518.72</v>
      </c>
      <c r="AL149" s="6">
        <v>296459.19</v>
      </c>
      <c r="AM149" s="6">
        <v>152478.57999999999</v>
      </c>
      <c r="AN149" s="6">
        <v>0</v>
      </c>
      <c r="AO149" s="6">
        <v>83126.78</v>
      </c>
      <c r="AP149" s="6">
        <v>263647.64</v>
      </c>
      <c r="AQ149" s="6">
        <f t="shared" si="11"/>
        <v>3219453.05</v>
      </c>
      <c r="AR149" s="6">
        <v>306880.46000000002</v>
      </c>
      <c r="AS149" s="10">
        <f t="shared" si="12"/>
        <v>21134.727565154601</v>
      </c>
      <c r="AT149" s="10">
        <f t="shared" si="13"/>
        <v>17857.283857414823</v>
      </c>
      <c r="AU149" s="10">
        <f t="shared" si="14"/>
        <v>1000.9753823934878</v>
      </c>
      <c r="AV149" s="11">
        <v>335</v>
      </c>
      <c r="AW149" s="12"/>
      <c r="AX149" s="25"/>
    </row>
    <row r="150" spans="1:50" x14ac:dyDescent="0.2">
      <c r="A150" s="14" t="s">
        <v>296</v>
      </c>
      <c r="B150" s="14" t="s">
        <v>484</v>
      </c>
      <c r="C150" s="6">
        <v>1</v>
      </c>
      <c r="D150" s="6">
        <v>12</v>
      </c>
      <c r="E150" s="6">
        <v>8</v>
      </c>
      <c r="F150" s="6">
        <v>41</v>
      </c>
      <c r="G150" s="6">
        <v>15</v>
      </c>
      <c r="H150" s="6">
        <v>29</v>
      </c>
      <c r="I150" s="6">
        <v>93</v>
      </c>
      <c r="J150" s="6">
        <v>105</v>
      </c>
      <c r="K150" s="10">
        <v>0</v>
      </c>
      <c r="L150" s="10">
        <v>8</v>
      </c>
      <c r="M150" s="10">
        <v>43.54</v>
      </c>
      <c r="N150" s="10">
        <v>16.11</v>
      </c>
      <c r="O150" s="10">
        <v>28.67</v>
      </c>
      <c r="P150" s="10">
        <v>96.320000000000007</v>
      </c>
      <c r="Q150" s="6">
        <v>7621951</v>
      </c>
      <c r="R150" s="6">
        <v>81956</v>
      </c>
      <c r="S150" s="10">
        <v>70</v>
      </c>
      <c r="T150" s="10">
        <v>0</v>
      </c>
      <c r="U150" s="10">
        <v>0</v>
      </c>
      <c r="V150" s="10">
        <v>6.51</v>
      </c>
      <c r="W150" s="10">
        <v>0</v>
      </c>
      <c r="X150" s="10">
        <v>3.26</v>
      </c>
      <c r="Y150" s="10">
        <v>0</v>
      </c>
      <c r="Z150" s="10">
        <v>79.77000000000001</v>
      </c>
      <c r="AA150" s="6">
        <v>522482.8</v>
      </c>
      <c r="AB150" s="6">
        <v>551.32000000000005</v>
      </c>
      <c r="AC150" s="6">
        <v>1424600.15</v>
      </c>
      <c r="AD150" s="6">
        <v>297925.18</v>
      </c>
      <c r="AE150" s="6">
        <v>5000</v>
      </c>
      <c r="AF150" s="6">
        <f t="shared" si="10"/>
        <v>2250559.4500000002</v>
      </c>
      <c r="AG150" s="6">
        <v>1004419.92</v>
      </c>
      <c r="AH150" s="6">
        <v>57414.3</v>
      </c>
      <c r="AI150" s="6">
        <v>121712.54</v>
      </c>
      <c r="AJ150" s="6">
        <v>150487.47</v>
      </c>
      <c r="AK150" s="6">
        <v>208254.58</v>
      </c>
      <c r="AL150" s="6">
        <v>147913.29999999999</v>
      </c>
      <c r="AM150" s="6">
        <v>303495.5</v>
      </c>
      <c r="AN150" s="6">
        <v>51180.69</v>
      </c>
      <c r="AO150" s="6">
        <v>30882.880000000001</v>
      </c>
      <c r="AP150" s="6">
        <v>83973.49</v>
      </c>
      <c r="AQ150" s="6">
        <f t="shared" si="11"/>
        <v>2159734.67</v>
      </c>
      <c r="AR150" s="6">
        <v>772331.34</v>
      </c>
      <c r="AS150" s="10">
        <f t="shared" si="12"/>
        <v>22422.494497508302</v>
      </c>
      <c r="AT150" s="10">
        <f t="shared" si="13"/>
        <v>17547.779381229237</v>
      </c>
      <c r="AU150" s="10">
        <f t="shared" si="14"/>
        <v>3150.9084302325577</v>
      </c>
      <c r="AV150" s="11">
        <v>217</v>
      </c>
      <c r="AW150" s="12"/>
      <c r="AX150" s="25"/>
    </row>
    <row r="151" spans="1:50" x14ac:dyDescent="0.2">
      <c r="A151" s="14" t="s">
        <v>297</v>
      </c>
      <c r="B151" s="14" t="s">
        <v>485</v>
      </c>
      <c r="C151" s="6">
        <v>1</v>
      </c>
      <c r="D151" s="6">
        <v>2</v>
      </c>
      <c r="E151" s="6">
        <v>2</v>
      </c>
      <c r="F151" s="6">
        <v>24</v>
      </c>
      <c r="G151" s="6">
        <v>0</v>
      </c>
      <c r="H151" s="6">
        <v>0</v>
      </c>
      <c r="I151" s="6">
        <v>26</v>
      </c>
      <c r="J151" s="6">
        <v>28</v>
      </c>
      <c r="K151" s="10">
        <v>0</v>
      </c>
      <c r="L151" s="10">
        <v>4</v>
      </c>
      <c r="M151" s="10">
        <v>21</v>
      </c>
      <c r="N151" s="10">
        <v>0</v>
      </c>
      <c r="O151" s="10">
        <v>0.46</v>
      </c>
      <c r="P151" s="10">
        <v>25.46</v>
      </c>
      <c r="Q151" s="6">
        <v>5783492</v>
      </c>
      <c r="R151" s="6">
        <v>222442</v>
      </c>
      <c r="S151" s="10">
        <v>70</v>
      </c>
      <c r="T151" s="10">
        <v>0</v>
      </c>
      <c r="U151" s="10">
        <v>0</v>
      </c>
      <c r="V151" s="10">
        <v>12</v>
      </c>
      <c r="W151" s="10">
        <v>0</v>
      </c>
      <c r="X151" s="10">
        <v>10</v>
      </c>
      <c r="Y151" s="10">
        <v>0</v>
      </c>
      <c r="Z151" s="10">
        <v>92</v>
      </c>
      <c r="AA151" s="6">
        <v>521693.2</v>
      </c>
      <c r="AB151" s="6">
        <v>131.53</v>
      </c>
      <c r="AC151" s="6">
        <v>304011.84999999998</v>
      </c>
      <c r="AD151" s="6">
        <v>51904.23</v>
      </c>
      <c r="AE151" s="6">
        <v>26540.62</v>
      </c>
      <c r="AF151" s="6">
        <f t="shared" si="10"/>
        <v>904281.43</v>
      </c>
      <c r="AG151" s="6">
        <v>303289.06</v>
      </c>
      <c r="AH151" s="6">
        <v>0</v>
      </c>
      <c r="AI151" s="6">
        <v>40766.67</v>
      </c>
      <c r="AJ151" s="6">
        <v>93793.72</v>
      </c>
      <c r="AK151" s="6">
        <v>120555.6</v>
      </c>
      <c r="AL151" s="6">
        <v>97504.39</v>
      </c>
      <c r="AM151" s="6">
        <v>50148.78</v>
      </c>
      <c r="AN151" s="6">
        <v>0</v>
      </c>
      <c r="AO151" s="6">
        <v>3591.7</v>
      </c>
      <c r="AP151" s="6">
        <v>119809.38</v>
      </c>
      <c r="AQ151" s="6">
        <f t="shared" si="11"/>
        <v>829459.29999999993</v>
      </c>
      <c r="AR151" s="6">
        <v>596473</v>
      </c>
      <c r="AS151" s="10">
        <f t="shared" si="12"/>
        <v>32578.919874312644</v>
      </c>
      <c r="AT151" s="10">
        <f t="shared" si="13"/>
        <v>25762.350353495676</v>
      </c>
      <c r="AU151" s="10">
        <f t="shared" si="14"/>
        <v>1969.7085624509032</v>
      </c>
      <c r="AV151" s="11">
        <v>169.5</v>
      </c>
      <c r="AW151" s="12"/>
      <c r="AX151" s="25"/>
    </row>
    <row r="152" spans="1:50" x14ac:dyDescent="0.2">
      <c r="A152" s="14" t="s">
        <v>321</v>
      </c>
      <c r="B152" s="14" t="s">
        <v>486</v>
      </c>
      <c r="C152" s="6">
        <v>1</v>
      </c>
      <c r="D152" s="6">
        <v>1</v>
      </c>
      <c r="E152" s="6">
        <v>16</v>
      </c>
      <c r="F152" s="6">
        <v>142</v>
      </c>
      <c r="G152" s="6">
        <v>49</v>
      </c>
      <c r="H152" s="6">
        <v>76</v>
      </c>
      <c r="I152" s="6">
        <v>283</v>
      </c>
      <c r="J152" s="6">
        <v>284</v>
      </c>
      <c r="K152" s="10">
        <v>7.0000000000000007E-2</v>
      </c>
      <c r="L152" s="10">
        <v>23.43</v>
      </c>
      <c r="M152" s="10">
        <v>145.03</v>
      </c>
      <c r="N152" s="10">
        <v>41.96</v>
      </c>
      <c r="O152" s="10">
        <v>77.260000000000005</v>
      </c>
      <c r="P152" s="10">
        <v>287.75</v>
      </c>
      <c r="Q152" s="6">
        <v>20900229</v>
      </c>
      <c r="R152" s="6">
        <v>73852</v>
      </c>
      <c r="S152" s="10">
        <v>69.09</v>
      </c>
      <c r="T152" s="10">
        <v>0.24</v>
      </c>
      <c r="U152" s="10">
        <v>0</v>
      </c>
      <c r="V152" s="10">
        <v>2.52</v>
      </c>
      <c r="W152" s="10">
        <v>0</v>
      </c>
      <c r="X152" s="10">
        <v>6.9</v>
      </c>
      <c r="Y152" s="10">
        <v>0</v>
      </c>
      <c r="Z152" s="10">
        <v>78.75</v>
      </c>
      <c r="AA152" s="6">
        <v>1465692.26</v>
      </c>
      <c r="AB152" s="6">
        <v>0</v>
      </c>
      <c r="AC152" s="6">
        <v>2547558.81</v>
      </c>
      <c r="AD152" s="6">
        <v>271025.58</v>
      </c>
      <c r="AE152" s="6">
        <v>0</v>
      </c>
      <c r="AF152" s="6">
        <f t="shared" si="10"/>
        <v>4284276.6500000004</v>
      </c>
      <c r="AG152" s="6">
        <v>2189850.4</v>
      </c>
      <c r="AH152" s="6">
        <v>125584.68</v>
      </c>
      <c r="AI152" s="6">
        <v>114520.64</v>
      </c>
      <c r="AJ152" s="6">
        <v>244930.82</v>
      </c>
      <c r="AK152" s="6">
        <v>449219.4</v>
      </c>
      <c r="AL152" s="6">
        <v>404754.16</v>
      </c>
      <c r="AM152" s="6">
        <v>138419.03</v>
      </c>
      <c r="AN152" s="6">
        <v>0</v>
      </c>
      <c r="AO152" s="6">
        <v>179450.23999999999</v>
      </c>
      <c r="AP152" s="6">
        <v>195935.09</v>
      </c>
      <c r="AQ152" s="6">
        <f t="shared" si="11"/>
        <v>4042664.46</v>
      </c>
      <c r="AR152" s="6">
        <v>1646163.18</v>
      </c>
      <c r="AS152" s="10">
        <f t="shared" si="12"/>
        <v>14049.224882710687</v>
      </c>
      <c r="AT152" s="10">
        <f t="shared" si="13"/>
        <v>12263.631972198089</v>
      </c>
      <c r="AU152" s="10">
        <f t="shared" si="14"/>
        <v>481.03920069504778</v>
      </c>
      <c r="AV152" s="11">
        <v>658.39</v>
      </c>
      <c r="AW152" s="12"/>
      <c r="AX152" s="25"/>
    </row>
    <row r="153" spans="1:50" x14ac:dyDescent="0.2">
      <c r="A153" s="14" t="s">
        <v>298</v>
      </c>
      <c r="B153" s="14" t="s">
        <v>487</v>
      </c>
      <c r="C153" s="6">
        <v>1</v>
      </c>
      <c r="D153" s="6">
        <v>8</v>
      </c>
      <c r="E153" s="6">
        <v>9</v>
      </c>
      <c r="F153" s="6">
        <v>92</v>
      </c>
      <c r="G153" s="6">
        <v>38</v>
      </c>
      <c r="H153" s="6">
        <v>63</v>
      </c>
      <c r="I153" s="6">
        <v>202</v>
      </c>
      <c r="J153" s="6">
        <v>210</v>
      </c>
      <c r="K153" s="10">
        <v>0</v>
      </c>
      <c r="L153" s="10">
        <v>16.13</v>
      </c>
      <c r="M153" s="10">
        <v>97.84</v>
      </c>
      <c r="N153" s="10">
        <v>30.31</v>
      </c>
      <c r="O153" s="10">
        <v>59.39</v>
      </c>
      <c r="P153" s="10">
        <v>203.67000000000002</v>
      </c>
      <c r="Q153" s="6">
        <v>17156159</v>
      </c>
      <c r="R153" s="6">
        <v>84931</v>
      </c>
      <c r="S153" s="10">
        <v>60</v>
      </c>
      <c r="T153" s="10">
        <v>0</v>
      </c>
      <c r="U153" s="10">
        <v>0</v>
      </c>
      <c r="V153" s="10">
        <v>0</v>
      </c>
      <c r="W153" s="10">
        <v>0</v>
      </c>
      <c r="X153" s="10">
        <v>3</v>
      </c>
      <c r="Y153" s="10">
        <v>0</v>
      </c>
      <c r="Z153" s="10">
        <v>63</v>
      </c>
      <c r="AA153" s="6">
        <v>1139704.22</v>
      </c>
      <c r="AB153" s="6">
        <v>0</v>
      </c>
      <c r="AC153" s="6">
        <v>2091911.98</v>
      </c>
      <c r="AD153" s="6">
        <v>147807.4</v>
      </c>
      <c r="AE153" s="6">
        <v>44031.41</v>
      </c>
      <c r="AF153" s="6">
        <f t="shared" si="10"/>
        <v>3423455.0100000002</v>
      </c>
      <c r="AG153" s="6">
        <v>1528406.65</v>
      </c>
      <c r="AH153" s="6">
        <v>240401.69</v>
      </c>
      <c r="AI153" s="6">
        <v>155839.13</v>
      </c>
      <c r="AJ153" s="6">
        <v>109816.03</v>
      </c>
      <c r="AK153" s="6">
        <v>495577.33</v>
      </c>
      <c r="AL153" s="6">
        <v>277966.58</v>
      </c>
      <c r="AM153" s="6">
        <v>155081.84</v>
      </c>
      <c r="AN153" s="6">
        <v>0</v>
      </c>
      <c r="AO153" s="6">
        <v>204863.61</v>
      </c>
      <c r="AP153" s="6">
        <v>180367.68</v>
      </c>
      <c r="AQ153" s="6">
        <f t="shared" si="11"/>
        <v>3348320.5399999996</v>
      </c>
      <c r="AR153" s="6">
        <v>1251638</v>
      </c>
      <c r="AS153" s="10">
        <f t="shared" si="12"/>
        <v>16439.929984779297</v>
      </c>
      <c r="AT153" s="10">
        <f t="shared" si="13"/>
        <v>13787.044778317864</v>
      </c>
      <c r="AU153" s="10">
        <f t="shared" si="14"/>
        <v>761.43683409436824</v>
      </c>
      <c r="AV153" s="11">
        <v>243</v>
      </c>
      <c r="AW153" s="12"/>
      <c r="AX153" s="10"/>
    </row>
    <row r="154" spans="1:50" x14ac:dyDescent="0.2">
      <c r="A154" s="14" t="s">
        <v>299</v>
      </c>
      <c r="B154" s="14" t="s">
        <v>488</v>
      </c>
      <c r="C154" s="6">
        <v>1</v>
      </c>
      <c r="D154" s="6">
        <v>1</v>
      </c>
      <c r="E154" s="6">
        <v>12</v>
      </c>
      <c r="F154" s="6">
        <v>70</v>
      </c>
      <c r="G154" s="6">
        <v>19</v>
      </c>
      <c r="H154" s="6">
        <v>55</v>
      </c>
      <c r="I154" s="6">
        <v>156</v>
      </c>
      <c r="J154" s="6">
        <v>157</v>
      </c>
      <c r="K154" s="10">
        <v>0</v>
      </c>
      <c r="L154" s="10">
        <v>16.46</v>
      </c>
      <c r="M154" s="10">
        <v>76.86</v>
      </c>
      <c r="N154" s="10">
        <v>24.54</v>
      </c>
      <c r="O154" s="10">
        <v>47.76</v>
      </c>
      <c r="P154" s="10">
        <v>165.61999999999998</v>
      </c>
      <c r="Q154" s="6">
        <v>10506007</v>
      </c>
      <c r="R154" s="6">
        <v>67346</v>
      </c>
      <c r="S154" s="10">
        <v>60</v>
      </c>
      <c r="T154" s="10">
        <v>0</v>
      </c>
      <c r="U154" s="10">
        <v>0</v>
      </c>
      <c r="V154" s="10">
        <v>12</v>
      </c>
      <c r="W154" s="10">
        <v>3</v>
      </c>
      <c r="X154" s="10">
        <v>10</v>
      </c>
      <c r="Y154" s="10">
        <v>37.67</v>
      </c>
      <c r="Z154" s="10">
        <v>122.67</v>
      </c>
      <c r="AA154" s="6">
        <v>927175.96</v>
      </c>
      <c r="AB154" s="6">
        <v>0</v>
      </c>
      <c r="AC154" s="6">
        <v>2003676.18</v>
      </c>
      <c r="AD154" s="6">
        <v>447049.25</v>
      </c>
      <c r="AE154" s="6">
        <v>51395</v>
      </c>
      <c r="AF154" s="6">
        <f t="shared" si="10"/>
        <v>3429296.3899999997</v>
      </c>
      <c r="AG154" s="6">
        <v>1692390.81</v>
      </c>
      <c r="AH154" s="6">
        <v>64956.160000000003</v>
      </c>
      <c r="AI154" s="6">
        <v>301503.28000000003</v>
      </c>
      <c r="AJ154" s="6">
        <v>188670.47</v>
      </c>
      <c r="AK154" s="6">
        <v>260011.11</v>
      </c>
      <c r="AL154" s="6">
        <v>399840.83</v>
      </c>
      <c r="AM154" s="6">
        <v>181375.79</v>
      </c>
      <c r="AN154" s="6">
        <v>0</v>
      </c>
      <c r="AO154" s="6">
        <v>157004.24</v>
      </c>
      <c r="AP154" s="6">
        <v>288880</v>
      </c>
      <c r="AQ154" s="6">
        <f t="shared" si="11"/>
        <v>3534632.6900000004</v>
      </c>
      <c r="AR154" s="6">
        <v>1066718.97</v>
      </c>
      <c r="AS154" s="10">
        <f t="shared" si="12"/>
        <v>21341.822787103014</v>
      </c>
      <c r="AT154" s="10">
        <f t="shared" si="13"/>
        <v>17554.478082357207</v>
      </c>
      <c r="AU154" s="10">
        <f t="shared" si="14"/>
        <v>1095.1321700277747</v>
      </c>
      <c r="AV154" s="11">
        <v>153</v>
      </c>
      <c r="AW154" s="12"/>
      <c r="AX154" s="10"/>
    </row>
    <row r="155" spans="1:50" x14ac:dyDescent="0.2">
      <c r="A155" s="14" t="s">
        <v>300</v>
      </c>
      <c r="B155" s="14" t="s">
        <v>489</v>
      </c>
      <c r="C155" s="6">
        <v>1</v>
      </c>
      <c r="D155" s="6">
        <v>9</v>
      </c>
      <c r="E155" s="6">
        <v>30</v>
      </c>
      <c r="F155" s="6">
        <v>219</v>
      </c>
      <c r="G155" s="6">
        <v>76</v>
      </c>
      <c r="H155" s="6">
        <v>160</v>
      </c>
      <c r="I155" s="6">
        <v>485</v>
      </c>
      <c r="J155" s="6">
        <v>494</v>
      </c>
      <c r="K155" s="10">
        <v>0</v>
      </c>
      <c r="L155" s="10">
        <v>25.78</v>
      </c>
      <c r="M155" s="10">
        <v>228.7</v>
      </c>
      <c r="N155" s="10">
        <v>65.430000000000007</v>
      </c>
      <c r="O155" s="10">
        <v>162.04</v>
      </c>
      <c r="P155" s="10">
        <v>481.94999999999993</v>
      </c>
      <c r="Q155" s="6">
        <v>25340319</v>
      </c>
      <c r="R155" s="6">
        <v>52248</v>
      </c>
      <c r="S155" s="10">
        <v>70</v>
      </c>
      <c r="T155" s="10">
        <v>0</v>
      </c>
      <c r="U155" s="10">
        <v>0</v>
      </c>
      <c r="V155" s="10">
        <v>12</v>
      </c>
      <c r="W155" s="10">
        <v>3</v>
      </c>
      <c r="X155" s="10">
        <v>2</v>
      </c>
      <c r="Y155" s="10">
        <v>7</v>
      </c>
      <c r="Z155" s="10">
        <v>94</v>
      </c>
      <c r="AA155" s="6">
        <v>1980464.73</v>
      </c>
      <c r="AB155" s="6">
        <v>0</v>
      </c>
      <c r="AC155" s="6">
        <v>3895454.84</v>
      </c>
      <c r="AD155" s="6">
        <v>617816.41</v>
      </c>
      <c r="AE155" s="6">
        <v>0</v>
      </c>
      <c r="AF155" s="6">
        <f t="shared" si="10"/>
        <v>6493735.9800000004</v>
      </c>
      <c r="AG155" s="6">
        <v>3467899.13</v>
      </c>
      <c r="AH155" s="6">
        <v>562371.41</v>
      </c>
      <c r="AI155" s="6">
        <v>572829.94999999995</v>
      </c>
      <c r="AJ155" s="6">
        <v>407022.86</v>
      </c>
      <c r="AK155" s="6">
        <v>452175.28</v>
      </c>
      <c r="AL155" s="6">
        <v>665839.19999999995</v>
      </c>
      <c r="AM155" s="6">
        <v>277329.87</v>
      </c>
      <c r="AN155" s="6">
        <v>0</v>
      </c>
      <c r="AO155" s="6">
        <v>335118.84999999998</v>
      </c>
      <c r="AP155" s="6">
        <v>422115.6</v>
      </c>
      <c r="AQ155" s="6">
        <f t="shared" si="11"/>
        <v>7162702.1500000004</v>
      </c>
      <c r="AR155" s="6">
        <v>597581.13</v>
      </c>
      <c r="AS155" s="10">
        <f t="shared" si="12"/>
        <v>14861.919597468621</v>
      </c>
      <c r="AT155" s="10">
        <f t="shared" si="13"/>
        <v>12715.297914721448</v>
      </c>
      <c r="AU155" s="10">
        <f t="shared" si="14"/>
        <v>575.43286647992534</v>
      </c>
      <c r="AV155" s="11">
        <v>278</v>
      </c>
      <c r="AW155" s="12"/>
      <c r="AX155" s="10"/>
    </row>
    <row r="156" spans="1:50" x14ac:dyDescent="0.2">
      <c r="A156" s="14" t="s">
        <v>301</v>
      </c>
      <c r="B156" s="14" t="s">
        <v>490</v>
      </c>
      <c r="C156" s="6">
        <v>1</v>
      </c>
      <c r="D156" s="6">
        <v>4</v>
      </c>
      <c r="E156" s="6">
        <v>32</v>
      </c>
      <c r="F156" s="6">
        <v>249</v>
      </c>
      <c r="G156" s="6">
        <v>89</v>
      </c>
      <c r="H156" s="6">
        <v>143</v>
      </c>
      <c r="I156" s="6">
        <v>513</v>
      </c>
      <c r="J156" s="6">
        <v>517</v>
      </c>
      <c r="K156" s="10">
        <v>0</v>
      </c>
      <c r="L156" s="10">
        <v>31.18</v>
      </c>
      <c r="M156" s="10">
        <v>257.14</v>
      </c>
      <c r="N156" s="10">
        <v>69.81</v>
      </c>
      <c r="O156" s="10">
        <v>153.84</v>
      </c>
      <c r="P156" s="10">
        <v>511.97</v>
      </c>
      <c r="Q156" s="6">
        <v>27777810</v>
      </c>
      <c r="R156" s="6">
        <v>54148</v>
      </c>
      <c r="S156" s="10">
        <v>69</v>
      </c>
      <c r="T156" s="10">
        <v>0</v>
      </c>
      <c r="U156" s="10">
        <v>0</v>
      </c>
      <c r="V156" s="10">
        <v>12</v>
      </c>
      <c r="W156" s="10">
        <v>0</v>
      </c>
      <c r="X156" s="10">
        <v>10</v>
      </c>
      <c r="Y156" s="10">
        <v>0</v>
      </c>
      <c r="Z156" s="10">
        <v>91</v>
      </c>
      <c r="AA156" s="6">
        <v>2285698.54</v>
      </c>
      <c r="AB156" s="6">
        <v>165371.51</v>
      </c>
      <c r="AC156" s="6">
        <v>3996503.2</v>
      </c>
      <c r="AD156" s="6">
        <v>171475.82</v>
      </c>
      <c r="AE156" s="6">
        <v>0</v>
      </c>
      <c r="AF156" s="6">
        <f t="shared" si="10"/>
        <v>6619049.0700000003</v>
      </c>
      <c r="AG156" s="6">
        <v>3801281.46</v>
      </c>
      <c r="AH156" s="6">
        <v>133539.09</v>
      </c>
      <c r="AI156" s="6">
        <v>163864.95000000001</v>
      </c>
      <c r="AJ156" s="6">
        <v>420370.47</v>
      </c>
      <c r="AK156" s="6">
        <v>750088.54</v>
      </c>
      <c r="AL156" s="6">
        <v>519827.03</v>
      </c>
      <c r="AM156" s="6">
        <v>307738.77</v>
      </c>
      <c r="AN156" s="6">
        <v>0</v>
      </c>
      <c r="AO156" s="6">
        <v>178898.72</v>
      </c>
      <c r="AP156" s="6">
        <v>490408.37</v>
      </c>
      <c r="AQ156" s="6">
        <f t="shared" si="11"/>
        <v>6766017.4000000004</v>
      </c>
      <c r="AR156" s="6">
        <v>1051570.3</v>
      </c>
      <c r="AS156" s="10">
        <f t="shared" si="12"/>
        <v>13215.652088989589</v>
      </c>
      <c r="AT156" s="10">
        <f t="shared" si="13"/>
        <v>11307.247573099985</v>
      </c>
      <c r="AU156" s="10">
        <f t="shared" si="14"/>
        <v>601.08750512725351</v>
      </c>
      <c r="AV156" s="11">
        <v>444.01</v>
      </c>
      <c r="AW156" s="12"/>
      <c r="AX156" s="25"/>
    </row>
    <row r="157" spans="1:50" x14ac:dyDescent="0.2">
      <c r="A157" s="14" t="s">
        <v>302</v>
      </c>
      <c r="B157" s="14" t="s">
        <v>491</v>
      </c>
      <c r="C157" s="6">
        <v>1</v>
      </c>
      <c r="D157" s="6">
        <v>0</v>
      </c>
      <c r="E157" s="6">
        <v>2</v>
      </c>
      <c r="F157" s="6">
        <v>25</v>
      </c>
      <c r="G157" s="6">
        <v>9</v>
      </c>
      <c r="H157" s="6">
        <v>14</v>
      </c>
      <c r="I157" s="6">
        <v>50</v>
      </c>
      <c r="J157" s="6">
        <v>50</v>
      </c>
      <c r="K157" s="10">
        <v>0</v>
      </c>
      <c r="L157" s="10">
        <v>5.54</v>
      </c>
      <c r="M157" s="10">
        <v>23.5</v>
      </c>
      <c r="N157" s="10">
        <v>6</v>
      </c>
      <c r="O157" s="10">
        <v>14.09</v>
      </c>
      <c r="P157" s="10">
        <v>49.129999999999995</v>
      </c>
      <c r="Q157" s="6">
        <v>6659027</v>
      </c>
      <c r="R157" s="6">
        <v>133181</v>
      </c>
      <c r="S157" s="10">
        <v>69.23</v>
      </c>
      <c r="T157" s="10">
        <v>0</v>
      </c>
      <c r="U157" s="10">
        <v>0</v>
      </c>
      <c r="V157" s="10">
        <v>11.87</v>
      </c>
      <c r="W157" s="10">
        <v>2.97</v>
      </c>
      <c r="X157" s="10">
        <v>5.93</v>
      </c>
      <c r="Y157" s="10">
        <v>0</v>
      </c>
      <c r="Z157" s="10">
        <v>90</v>
      </c>
      <c r="AA157" s="6">
        <v>554471.75</v>
      </c>
      <c r="AB157" s="6">
        <v>0</v>
      </c>
      <c r="AC157" s="6">
        <v>877027.58</v>
      </c>
      <c r="AD157" s="6">
        <v>0</v>
      </c>
      <c r="AE157" s="6">
        <v>57645</v>
      </c>
      <c r="AF157" s="6">
        <f t="shared" si="10"/>
        <v>1489144.33</v>
      </c>
      <c r="AG157" s="6">
        <v>614965.86</v>
      </c>
      <c r="AH157" s="6">
        <v>47301.9</v>
      </c>
      <c r="AI157" s="6">
        <v>51788.47</v>
      </c>
      <c r="AJ157" s="6">
        <v>115136.35</v>
      </c>
      <c r="AK157" s="6">
        <v>285766.42</v>
      </c>
      <c r="AL157" s="6">
        <v>146657.12</v>
      </c>
      <c r="AM157" s="6">
        <v>126763.83</v>
      </c>
      <c r="AN157" s="6">
        <v>0</v>
      </c>
      <c r="AO157" s="6">
        <v>18312.63</v>
      </c>
      <c r="AP157" s="6">
        <v>94235.48</v>
      </c>
      <c r="AQ157" s="6">
        <f t="shared" si="11"/>
        <v>1500928.06</v>
      </c>
      <c r="AR157" s="6">
        <v>335781.24</v>
      </c>
      <c r="AS157" s="10">
        <f t="shared" si="12"/>
        <v>30550.133523305522</v>
      </c>
      <c r="AT157" s="10">
        <f t="shared" si="13"/>
        <v>25679.139426012625</v>
      </c>
      <c r="AU157" s="10">
        <f t="shared" si="14"/>
        <v>2580.1715855892535</v>
      </c>
      <c r="AV157" s="11">
        <v>200.81</v>
      </c>
      <c r="AW157" s="12"/>
      <c r="AX157" s="25"/>
    </row>
    <row r="158" spans="1:50" x14ac:dyDescent="0.2">
      <c r="A158" s="14" t="s">
        <v>325</v>
      </c>
      <c r="B158" s="14" t="s">
        <v>492</v>
      </c>
      <c r="C158" s="6">
        <v>1</v>
      </c>
      <c r="D158" s="6">
        <v>32</v>
      </c>
      <c r="E158" s="6">
        <v>34</v>
      </c>
      <c r="F158" s="6">
        <v>209</v>
      </c>
      <c r="G158" s="6">
        <v>69</v>
      </c>
      <c r="H158" s="6">
        <v>126</v>
      </c>
      <c r="I158" s="6">
        <v>438</v>
      </c>
      <c r="J158" s="6">
        <v>470</v>
      </c>
      <c r="K158" s="10">
        <v>0</v>
      </c>
      <c r="L158" s="10">
        <v>27.82</v>
      </c>
      <c r="M158" s="10">
        <v>224.59</v>
      </c>
      <c r="N158" s="10">
        <v>62.99</v>
      </c>
      <c r="O158" s="10">
        <v>133.13999999999999</v>
      </c>
      <c r="P158" s="10">
        <v>448.53999999999996</v>
      </c>
      <c r="Q158" s="6">
        <v>16934578</v>
      </c>
      <c r="R158" s="6">
        <v>38663</v>
      </c>
      <c r="S158" s="10">
        <v>65</v>
      </c>
      <c r="T158" s="10">
        <v>0</v>
      </c>
      <c r="U158" s="10">
        <v>0</v>
      </c>
      <c r="V158" s="10">
        <v>0</v>
      </c>
      <c r="W158" s="10">
        <v>3</v>
      </c>
      <c r="X158" s="10">
        <v>10</v>
      </c>
      <c r="Y158" s="10">
        <v>36.72</v>
      </c>
      <c r="Z158" s="10">
        <v>114.72</v>
      </c>
      <c r="AA158" s="6">
        <v>1191021.8799999999</v>
      </c>
      <c r="AB158" s="6">
        <v>0</v>
      </c>
      <c r="AC158" s="6">
        <v>4571415.51</v>
      </c>
      <c r="AD158" s="6">
        <v>799598.49</v>
      </c>
      <c r="AE158" s="6">
        <v>52598.51</v>
      </c>
      <c r="AF158" s="6">
        <f t="shared" si="10"/>
        <v>6614634.3899999997</v>
      </c>
      <c r="AG158" s="6">
        <v>2771977.24</v>
      </c>
      <c r="AH158" s="6">
        <v>336377.7</v>
      </c>
      <c r="AI158" s="6">
        <v>584682.85</v>
      </c>
      <c r="AJ158" s="6">
        <v>273965.49</v>
      </c>
      <c r="AK158" s="6">
        <v>425125.5</v>
      </c>
      <c r="AL158" s="6">
        <v>543435.65</v>
      </c>
      <c r="AM158" s="6">
        <v>284326.13</v>
      </c>
      <c r="AN158" s="6">
        <v>0</v>
      </c>
      <c r="AO158" s="6">
        <v>243545</v>
      </c>
      <c r="AP158" s="6">
        <v>950642.65</v>
      </c>
      <c r="AQ158" s="6">
        <f t="shared" si="11"/>
        <v>6414078.2100000009</v>
      </c>
      <c r="AR158" s="6">
        <v>1555031.54</v>
      </c>
      <c r="AS158" s="10">
        <f t="shared" si="12"/>
        <v>14299.902372140727</v>
      </c>
      <c r="AT158" s="10">
        <f t="shared" si="13"/>
        <v>11003.621594506623</v>
      </c>
      <c r="AU158" s="10">
        <f t="shared" si="14"/>
        <v>633.89247335800599</v>
      </c>
      <c r="AV158" s="11">
        <v>405.25</v>
      </c>
      <c r="AW158" s="12"/>
      <c r="AX158" s="10"/>
    </row>
    <row r="159" spans="1:50" x14ac:dyDescent="0.2">
      <c r="A159" s="14" t="s">
        <v>511</v>
      </c>
      <c r="B159" s="14" t="s">
        <v>512</v>
      </c>
      <c r="C159" s="6">
        <v>1</v>
      </c>
      <c r="D159" s="6">
        <v>73</v>
      </c>
      <c r="E159" s="6">
        <v>60</v>
      </c>
      <c r="F159" s="6">
        <v>399</v>
      </c>
      <c r="G159" s="6">
        <v>137</v>
      </c>
      <c r="H159" s="6">
        <v>284</v>
      </c>
      <c r="I159" s="6">
        <v>880</v>
      </c>
      <c r="J159" s="6">
        <v>953</v>
      </c>
      <c r="K159" s="10">
        <v>32.04</v>
      </c>
      <c r="L159" s="10">
        <v>58.47</v>
      </c>
      <c r="M159" s="10">
        <v>399.23</v>
      </c>
      <c r="N159" s="10">
        <v>134.16999999999999</v>
      </c>
      <c r="O159" s="10">
        <v>304.5</v>
      </c>
      <c r="P159" s="10">
        <v>928.41</v>
      </c>
      <c r="Q159" s="6">
        <v>26279855</v>
      </c>
      <c r="R159" s="6">
        <v>29863</v>
      </c>
      <c r="S159" s="10">
        <v>64.28</v>
      </c>
      <c r="T159" s="10">
        <v>0</v>
      </c>
      <c r="U159" s="10">
        <v>0</v>
      </c>
      <c r="V159" s="10">
        <v>10.08</v>
      </c>
      <c r="W159" s="10">
        <v>0</v>
      </c>
      <c r="X159" s="10">
        <v>10</v>
      </c>
      <c r="Y159" s="10">
        <v>42.04</v>
      </c>
      <c r="Z159" s="10">
        <v>126.4</v>
      </c>
      <c r="AA159" s="6">
        <v>2323101.4700000002</v>
      </c>
      <c r="AB159" s="6">
        <v>0</v>
      </c>
      <c r="AC159" s="6">
        <v>10038341.1</v>
      </c>
      <c r="AD159" s="6">
        <v>2594751.84</v>
      </c>
      <c r="AE159" s="6">
        <v>435138.36</v>
      </c>
      <c r="AF159" s="6">
        <f t="shared" si="10"/>
        <v>15391332.77</v>
      </c>
      <c r="AG159" s="6">
        <v>5490931.0800000001</v>
      </c>
      <c r="AH159" s="6">
        <v>539702.13</v>
      </c>
      <c r="AI159" s="6">
        <v>641067.56000000006</v>
      </c>
      <c r="AJ159" s="6">
        <v>596418.53</v>
      </c>
      <c r="AK159" s="6">
        <v>1046624.53</v>
      </c>
      <c r="AL159" s="6">
        <v>1331117.98</v>
      </c>
      <c r="AM159" s="6">
        <v>502311.82</v>
      </c>
      <c r="AN159" s="6">
        <v>0</v>
      </c>
      <c r="AO159" s="6">
        <v>459591.23</v>
      </c>
      <c r="AP159" s="6">
        <v>2931336.67</v>
      </c>
      <c r="AQ159" s="6">
        <f t="shared" si="11"/>
        <v>13539101.530000001</v>
      </c>
      <c r="AR159" s="6">
        <v>5724359.8899999997</v>
      </c>
      <c r="AS159" s="10">
        <f t="shared" si="12"/>
        <v>14583.10609536735</v>
      </c>
      <c r="AT159" s="10">
        <f t="shared" si="13"/>
        <v>10389.657381975636</v>
      </c>
      <c r="AU159" s="10">
        <f t="shared" si="14"/>
        <v>541.04524940489659</v>
      </c>
      <c r="AV159" s="11">
        <v>316.75</v>
      </c>
      <c r="AW159" s="12"/>
      <c r="AX159" s="10"/>
    </row>
    <row r="160" spans="1:50" x14ac:dyDescent="0.2">
      <c r="A160" s="14" t="s">
        <v>303</v>
      </c>
      <c r="B160" s="14" t="s">
        <v>493</v>
      </c>
      <c r="C160" s="6">
        <v>1</v>
      </c>
      <c r="D160" s="6">
        <v>17</v>
      </c>
      <c r="E160" s="6">
        <v>20</v>
      </c>
      <c r="F160" s="6">
        <v>146</v>
      </c>
      <c r="G160" s="6">
        <v>37</v>
      </c>
      <c r="H160" s="6">
        <v>76</v>
      </c>
      <c r="I160" s="6">
        <v>279</v>
      </c>
      <c r="J160" s="6">
        <v>296</v>
      </c>
      <c r="K160" s="10">
        <v>0</v>
      </c>
      <c r="L160" s="10">
        <v>23.36</v>
      </c>
      <c r="M160" s="10">
        <v>131.79</v>
      </c>
      <c r="N160" s="10">
        <v>29.1</v>
      </c>
      <c r="O160" s="10">
        <v>85.63</v>
      </c>
      <c r="P160" s="10">
        <v>269.88</v>
      </c>
      <c r="Q160" s="6">
        <v>7977386</v>
      </c>
      <c r="R160" s="6">
        <v>28593</v>
      </c>
      <c r="S160" s="10">
        <v>65</v>
      </c>
      <c r="T160" s="10">
        <v>0</v>
      </c>
      <c r="U160" s="10">
        <v>0</v>
      </c>
      <c r="V160" s="10">
        <v>5</v>
      </c>
      <c r="W160" s="10">
        <v>0</v>
      </c>
      <c r="X160" s="10">
        <v>20</v>
      </c>
      <c r="Y160" s="10">
        <v>40</v>
      </c>
      <c r="Z160" s="10">
        <v>130</v>
      </c>
      <c r="AA160" s="6">
        <v>582493.68999999994</v>
      </c>
      <c r="AB160" s="6">
        <v>0</v>
      </c>
      <c r="AC160" s="6">
        <v>3422569.55</v>
      </c>
      <c r="AD160" s="6">
        <v>558497.23</v>
      </c>
      <c r="AE160" s="6">
        <v>0</v>
      </c>
      <c r="AF160" s="6">
        <f t="shared" si="10"/>
        <v>4563560.47</v>
      </c>
      <c r="AG160" s="6">
        <v>1757274.21</v>
      </c>
      <c r="AH160" s="6">
        <v>320555.61</v>
      </c>
      <c r="AI160" s="6">
        <v>446895.49</v>
      </c>
      <c r="AJ160" s="6">
        <v>210592.03</v>
      </c>
      <c r="AK160" s="6">
        <v>397104.36</v>
      </c>
      <c r="AL160" s="6">
        <v>484177.97</v>
      </c>
      <c r="AM160" s="6">
        <v>239714.04</v>
      </c>
      <c r="AN160" s="6">
        <v>0</v>
      </c>
      <c r="AO160" s="6">
        <v>126872.97</v>
      </c>
      <c r="AP160" s="6">
        <v>533289.25</v>
      </c>
      <c r="AQ160" s="6">
        <f t="shared" si="11"/>
        <v>4516475.93</v>
      </c>
      <c r="AR160" s="6">
        <v>1166641.3799999999</v>
      </c>
      <c r="AS160" s="10">
        <f t="shared" si="12"/>
        <v>16735.126463613458</v>
      </c>
      <c r="AT160" s="10">
        <f t="shared" si="13"/>
        <v>13400.769490143764</v>
      </c>
      <c r="AU160" s="10">
        <f t="shared" si="14"/>
        <v>888.22454424188538</v>
      </c>
      <c r="AV160" s="11">
        <v>157.86000000000001</v>
      </c>
      <c r="AW160" s="12"/>
      <c r="AX160" s="25"/>
    </row>
    <row r="161" spans="1:50" x14ac:dyDescent="0.2">
      <c r="A161" s="14" t="s">
        <v>304</v>
      </c>
      <c r="B161" s="14" t="s">
        <v>494</v>
      </c>
      <c r="C161" s="6">
        <v>1</v>
      </c>
      <c r="D161" s="6">
        <v>149</v>
      </c>
      <c r="E161" s="6">
        <v>619</v>
      </c>
      <c r="F161" s="6">
        <v>3566</v>
      </c>
      <c r="G161" s="6">
        <v>1158</v>
      </c>
      <c r="H161" s="6">
        <v>2176</v>
      </c>
      <c r="I161" s="6">
        <v>7519</v>
      </c>
      <c r="J161" s="6">
        <v>7668</v>
      </c>
      <c r="K161" s="10">
        <v>127.59</v>
      </c>
      <c r="L161" s="10">
        <v>644.46</v>
      </c>
      <c r="M161" s="10">
        <v>3646.21</v>
      </c>
      <c r="N161" s="10">
        <v>1105.57</v>
      </c>
      <c r="O161" s="10">
        <v>2128.5</v>
      </c>
      <c r="P161" s="10">
        <v>7652.33</v>
      </c>
      <c r="Q161" s="6">
        <v>245868547</v>
      </c>
      <c r="R161" s="6">
        <v>32700</v>
      </c>
      <c r="S161" s="10">
        <v>70</v>
      </c>
      <c r="T161" s="10">
        <v>1.2</v>
      </c>
      <c r="U161" s="10">
        <v>0</v>
      </c>
      <c r="V161" s="10">
        <v>12</v>
      </c>
      <c r="W161" s="10">
        <v>2.7</v>
      </c>
      <c r="X161" s="10">
        <v>0.44</v>
      </c>
      <c r="Y161" s="10">
        <v>50.01</v>
      </c>
      <c r="Z161" s="10">
        <v>136.35</v>
      </c>
      <c r="AA161" s="6">
        <v>30321084.52</v>
      </c>
      <c r="AB161" s="6">
        <v>1370159.37</v>
      </c>
      <c r="AC161" s="6">
        <v>77115238.939999998</v>
      </c>
      <c r="AD161" s="6">
        <v>9483476.0600000005</v>
      </c>
      <c r="AE161" s="6">
        <v>3081782</v>
      </c>
      <c r="AF161" s="6">
        <f t="shared" si="10"/>
        <v>121371740.89</v>
      </c>
      <c r="AG161" s="6">
        <v>71769532.400000006</v>
      </c>
      <c r="AH161" s="6">
        <v>6939263.1900000004</v>
      </c>
      <c r="AI161" s="6">
        <v>8449006.4900000002</v>
      </c>
      <c r="AJ161" s="6">
        <v>7285296.6100000003</v>
      </c>
      <c r="AK161" s="6">
        <v>5964959.1399999997</v>
      </c>
      <c r="AL161" s="6">
        <v>11404351.07</v>
      </c>
      <c r="AM161" s="6">
        <v>2106537.89</v>
      </c>
      <c r="AN161" s="6">
        <v>873270.57</v>
      </c>
      <c r="AO161" s="6">
        <v>3485366.25</v>
      </c>
      <c r="AP161" s="6">
        <v>4589612.3600000003</v>
      </c>
      <c r="AQ161" s="6">
        <f t="shared" si="11"/>
        <v>122867195.97</v>
      </c>
      <c r="AR161" s="6">
        <v>21026470.219999999</v>
      </c>
      <c r="AS161" s="10">
        <f t="shared" si="12"/>
        <v>16056.18105465917</v>
      </c>
      <c r="AT161" s="10">
        <f t="shared" si="13"/>
        <v>14611.550847911683</v>
      </c>
      <c r="AU161" s="10">
        <f t="shared" si="14"/>
        <v>275.28058643576531</v>
      </c>
      <c r="AV161" s="11">
        <v>130.11000000000001</v>
      </c>
      <c r="AW161" s="12"/>
      <c r="AX161" s="25"/>
    </row>
    <row r="162" spans="1:50" x14ac:dyDescent="0.2">
      <c r="A162" s="14" t="s">
        <v>305</v>
      </c>
      <c r="B162" s="14" t="s">
        <v>495</v>
      </c>
      <c r="C162" s="6">
        <v>1</v>
      </c>
      <c r="D162" s="6">
        <v>28</v>
      </c>
      <c r="E162" s="6">
        <v>35</v>
      </c>
      <c r="F162" s="6">
        <v>251</v>
      </c>
      <c r="G162" s="6">
        <v>91</v>
      </c>
      <c r="H162" s="6">
        <v>157</v>
      </c>
      <c r="I162" s="6">
        <v>534</v>
      </c>
      <c r="J162" s="6">
        <v>562</v>
      </c>
      <c r="K162" s="10">
        <v>0</v>
      </c>
      <c r="L162" s="10">
        <v>50</v>
      </c>
      <c r="M162" s="10">
        <v>276.67</v>
      </c>
      <c r="N162" s="10">
        <v>83.67</v>
      </c>
      <c r="O162" s="10">
        <v>161.66</v>
      </c>
      <c r="P162" s="10">
        <v>572</v>
      </c>
      <c r="Q162" s="6">
        <v>26691715</v>
      </c>
      <c r="R162" s="6">
        <v>49984</v>
      </c>
      <c r="S162" s="10">
        <v>65.58</v>
      </c>
      <c r="T162" s="10">
        <v>1.82</v>
      </c>
      <c r="U162" s="10">
        <v>0</v>
      </c>
      <c r="V162" s="10">
        <v>0</v>
      </c>
      <c r="W162" s="10">
        <v>0</v>
      </c>
      <c r="X162" s="10">
        <v>8.57</v>
      </c>
      <c r="Y162" s="10">
        <v>61.1</v>
      </c>
      <c r="Z162" s="10">
        <v>137.07</v>
      </c>
      <c r="AA162" s="6">
        <v>1599017.83</v>
      </c>
      <c r="AB162" s="6">
        <v>1928.94</v>
      </c>
      <c r="AC162" s="6">
        <v>5514576.04</v>
      </c>
      <c r="AD162" s="6">
        <v>981711.07</v>
      </c>
      <c r="AE162" s="6">
        <v>0</v>
      </c>
      <c r="AF162" s="6">
        <f t="shared" si="10"/>
        <v>8097233.8800000008</v>
      </c>
      <c r="AG162" s="6">
        <v>4377699.7</v>
      </c>
      <c r="AH162" s="6">
        <v>565316.75</v>
      </c>
      <c r="AI162" s="6">
        <v>182433.63</v>
      </c>
      <c r="AJ162" s="6">
        <v>278875.09999999998</v>
      </c>
      <c r="AK162" s="6">
        <v>781367.82</v>
      </c>
      <c r="AL162" s="6">
        <v>688304.44</v>
      </c>
      <c r="AM162" s="6">
        <v>491008.26</v>
      </c>
      <c r="AN162" s="6">
        <v>59228.91</v>
      </c>
      <c r="AO162" s="6">
        <v>374053.41</v>
      </c>
      <c r="AP162" s="6">
        <v>334190.12</v>
      </c>
      <c r="AQ162" s="6">
        <f t="shared" si="11"/>
        <v>8132478.1399999997</v>
      </c>
      <c r="AR162" s="6">
        <v>2691663.77</v>
      </c>
      <c r="AS162" s="10">
        <f t="shared" si="12"/>
        <v>14217.619125874126</v>
      </c>
      <c r="AT162" s="10">
        <f t="shared" si="13"/>
        <v>12017.47804195804</v>
      </c>
      <c r="AU162" s="10">
        <f t="shared" si="14"/>
        <v>858.406048951049</v>
      </c>
      <c r="AV162" s="11">
        <v>30.04</v>
      </c>
      <c r="AW162" s="12"/>
      <c r="AX162" s="10"/>
    </row>
    <row r="163" spans="1:50" x14ac:dyDescent="0.2">
      <c r="A163" s="14" t="s">
        <v>306</v>
      </c>
      <c r="B163" s="14" t="s">
        <v>496</v>
      </c>
      <c r="C163" s="6">
        <v>1</v>
      </c>
      <c r="D163" s="6">
        <v>31</v>
      </c>
      <c r="E163" s="6">
        <v>58</v>
      </c>
      <c r="F163" s="6">
        <v>326</v>
      </c>
      <c r="G163" s="6">
        <v>91</v>
      </c>
      <c r="H163" s="6">
        <v>203</v>
      </c>
      <c r="I163" s="6">
        <v>678</v>
      </c>
      <c r="J163" s="6">
        <v>709</v>
      </c>
      <c r="K163" s="10">
        <v>6.57</v>
      </c>
      <c r="L163" s="10">
        <v>54.35</v>
      </c>
      <c r="M163" s="10">
        <v>330.61</v>
      </c>
      <c r="N163" s="10">
        <v>94.64</v>
      </c>
      <c r="O163" s="10">
        <v>210.08</v>
      </c>
      <c r="P163" s="10">
        <v>696.25</v>
      </c>
      <c r="Q163" s="6">
        <v>22722223</v>
      </c>
      <c r="R163" s="6">
        <v>33514</v>
      </c>
      <c r="S163" s="10">
        <v>70</v>
      </c>
      <c r="T163" s="10">
        <v>0</v>
      </c>
      <c r="U163" s="10">
        <v>0</v>
      </c>
      <c r="V163" s="10">
        <v>5</v>
      </c>
      <c r="W163" s="10">
        <v>0</v>
      </c>
      <c r="X163" s="10">
        <v>12.03</v>
      </c>
      <c r="Y163" s="10">
        <v>40.04</v>
      </c>
      <c r="Z163" s="10">
        <v>127.07</v>
      </c>
      <c r="AA163" s="6">
        <v>1827793.1</v>
      </c>
      <c r="AB163" s="6">
        <v>2287.0300000000002</v>
      </c>
      <c r="AC163" s="6">
        <v>7150872.5599999996</v>
      </c>
      <c r="AD163" s="6">
        <v>192113.4</v>
      </c>
      <c r="AE163" s="6">
        <v>68.25</v>
      </c>
      <c r="AF163" s="6">
        <f t="shared" si="10"/>
        <v>9173134.3399999999</v>
      </c>
      <c r="AG163" s="6">
        <v>5149160.87</v>
      </c>
      <c r="AH163" s="6">
        <v>91104.62</v>
      </c>
      <c r="AI163" s="6">
        <v>282111.27</v>
      </c>
      <c r="AJ163" s="6">
        <v>520323.25</v>
      </c>
      <c r="AK163" s="6">
        <v>786768.91</v>
      </c>
      <c r="AL163" s="6">
        <v>987134.25</v>
      </c>
      <c r="AM163" s="6">
        <v>599928.34</v>
      </c>
      <c r="AN163" s="6">
        <v>0</v>
      </c>
      <c r="AO163" s="6">
        <v>264792.94</v>
      </c>
      <c r="AP163" s="6">
        <v>484679.61</v>
      </c>
      <c r="AQ163" s="6">
        <f t="shared" si="11"/>
        <v>9166004.0599999987</v>
      </c>
      <c r="AR163" s="6">
        <v>988764.41</v>
      </c>
      <c r="AS163" s="10">
        <f t="shared" si="12"/>
        <v>13164.817321364451</v>
      </c>
      <c r="AT163" s="10">
        <f t="shared" si="13"/>
        <v>11226.719095152603</v>
      </c>
      <c r="AU163" s="10">
        <f t="shared" si="14"/>
        <v>861.65650269299817</v>
      </c>
      <c r="AV163" s="11">
        <v>345.68</v>
      </c>
      <c r="AW163" s="12"/>
      <c r="AX163" s="25"/>
    </row>
    <row r="164" spans="1:50" x14ac:dyDescent="0.2">
      <c r="A164" s="14" t="s">
        <v>307</v>
      </c>
      <c r="B164" s="14" t="s">
        <v>497</v>
      </c>
      <c r="C164" s="6">
        <v>1</v>
      </c>
      <c r="D164" s="6">
        <v>9</v>
      </c>
      <c r="E164" s="6">
        <v>12</v>
      </c>
      <c r="F164" s="6">
        <v>37</v>
      </c>
      <c r="G164" s="6">
        <v>16</v>
      </c>
      <c r="H164" s="6">
        <v>20</v>
      </c>
      <c r="I164" s="6">
        <v>85</v>
      </c>
      <c r="J164" s="6">
        <v>94</v>
      </c>
      <c r="K164" s="10">
        <v>0</v>
      </c>
      <c r="L164" s="10">
        <v>8</v>
      </c>
      <c r="M164" s="10">
        <v>28.89</v>
      </c>
      <c r="N164" s="10">
        <v>14.71</v>
      </c>
      <c r="O164" s="10">
        <v>14.59</v>
      </c>
      <c r="P164" s="10">
        <v>66.19</v>
      </c>
      <c r="Q164" s="6">
        <v>7579335</v>
      </c>
      <c r="R164" s="6">
        <v>89169</v>
      </c>
      <c r="S164" s="10">
        <v>69.930000000000007</v>
      </c>
      <c r="T164" s="10">
        <v>14.02</v>
      </c>
      <c r="U164" s="10">
        <v>0</v>
      </c>
      <c r="V164" s="10">
        <v>12.02</v>
      </c>
      <c r="W164" s="10">
        <v>0</v>
      </c>
      <c r="X164" s="10">
        <v>15.02</v>
      </c>
      <c r="Y164" s="10">
        <v>0</v>
      </c>
      <c r="Z164" s="10">
        <v>110.99</v>
      </c>
      <c r="AA164" s="6">
        <v>817604.31</v>
      </c>
      <c r="AB164" s="6">
        <v>199.72</v>
      </c>
      <c r="AC164" s="6">
        <v>1448650.93</v>
      </c>
      <c r="AD164" s="6">
        <v>206895.01</v>
      </c>
      <c r="AE164" s="6">
        <v>22355.53</v>
      </c>
      <c r="AF164" s="6">
        <f t="shared" si="10"/>
        <v>2495705.4999999995</v>
      </c>
      <c r="AG164" s="6">
        <v>1085111.05</v>
      </c>
      <c r="AH164" s="6">
        <v>94370.94</v>
      </c>
      <c r="AI164" s="6">
        <v>152737.88</v>
      </c>
      <c r="AJ164" s="6">
        <v>145550.09</v>
      </c>
      <c r="AK164" s="6">
        <v>267072.21000000002</v>
      </c>
      <c r="AL164" s="6">
        <v>193926.04</v>
      </c>
      <c r="AM164" s="6">
        <v>129260.95</v>
      </c>
      <c r="AN164" s="6">
        <v>0</v>
      </c>
      <c r="AO164" s="6">
        <v>22699.02</v>
      </c>
      <c r="AP164" s="6">
        <v>394346.25</v>
      </c>
      <c r="AQ164" s="6">
        <f t="shared" si="11"/>
        <v>2485074.4300000002</v>
      </c>
      <c r="AR164" s="6">
        <v>1199729.73</v>
      </c>
      <c r="AS164" s="10">
        <f t="shared" si="12"/>
        <v>37544.560054388887</v>
      </c>
      <c r="AT164" s="10">
        <f t="shared" si="13"/>
        <v>29290.953467291136</v>
      </c>
      <c r="AU164" s="10">
        <f t="shared" si="14"/>
        <v>1952.8773228584378</v>
      </c>
      <c r="AV164" s="11">
        <v>200.65</v>
      </c>
      <c r="AW164" s="12"/>
      <c r="AX164" s="25"/>
    </row>
    <row r="165" spans="1:50" x14ac:dyDescent="0.2">
      <c r="A165" s="17" t="s">
        <v>308</v>
      </c>
      <c r="B165" s="14" t="s">
        <v>498</v>
      </c>
      <c r="C165" s="6">
        <v>1</v>
      </c>
      <c r="D165" s="6">
        <v>24</v>
      </c>
      <c r="E165" s="6">
        <v>16</v>
      </c>
      <c r="F165" s="6">
        <v>112</v>
      </c>
      <c r="G165" s="6">
        <v>38</v>
      </c>
      <c r="H165" s="6">
        <v>101</v>
      </c>
      <c r="I165" s="6">
        <v>267</v>
      </c>
      <c r="J165" s="6">
        <v>291</v>
      </c>
      <c r="K165" s="10">
        <v>10</v>
      </c>
      <c r="L165" s="10">
        <v>17.170000000000002</v>
      </c>
      <c r="M165" s="10">
        <v>105.55</v>
      </c>
      <c r="N165" s="10">
        <v>40.78</v>
      </c>
      <c r="O165" s="10">
        <v>87.13</v>
      </c>
      <c r="P165" s="10">
        <v>260.63</v>
      </c>
      <c r="Q165" s="6">
        <v>18711948</v>
      </c>
      <c r="R165" s="6">
        <v>70082</v>
      </c>
      <c r="S165" s="10">
        <v>68.36</v>
      </c>
      <c r="T165" s="10">
        <v>0</v>
      </c>
      <c r="U165" s="10">
        <v>0</v>
      </c>
      <c r="V165" s="10">
        <v>11.66</v>
      </c>
      <c r="W165" s="10">
        <v>2.91</v>
      </c>
      <c r="X165" s="10">
        <v>19.34</v>
      </c>
      <c r="Y165" s="10">
        <v>0</v>
      </c>
      <c r="Z165" s="10">
        <v>102.27</v>
      </c>
      <c r="AA165" s="6">
        <v>1658482.21</v>
      </c>
      <c r="AB165" s="6">
        <v>150600.75</v>
      </c>
      <c r="AC165" s="6">
        <v>2729004.76</v>
      </c>
      <c r="AD165" s="6">
        <v>707300.79</v>
      </c>
      <c r="AE165" s="6">
        <v>0</v>
      </c>
      <c r="AF165" s="6">
        <f t="shared" si="10"/>
        <v>5245388.51</v>
      </c>
      <c r="AG165" s="6">
        <v>2366875.89</v>
      </c>
      <c r="AH165" s="6">
        <v>88506.72</v>
      </c>
      <c r="AI165" s="6">
        <v>293226.51</v>
      </c>
      <c r="AJ165" s="6">
        <v>328427.52000000002</v>
      </c>
      <c r="AK165" s="6">
        <v>378468.68</v>
      </c>
      <c r="AL165" s="6">
        <v>530635.31000000006</v>
      </c>
      <c r="AM165" s="6">
        <v>314306.67</v>
      </c>
      <c r="AN165" s="6">
        <v>0</v>
      </c>
      <c r="AO165" s="6">
        <v>255720.66</v>
      </c>
      <c r="AP165" s="6">
        <v>577852.80000000005</v>
      </c>
      <c r="AQ165" s="6">
        <f t="shared" si="11"/>
        <v>5134020.7600000007</v>
      </c>
      <c r="AR165" s="6">
        <v>1024911.3</v>
      </c>
      <c r="AS165" s="10">
        <f t="shared" si="12"/>
        <v>19698.502704984079</v>
      </c>
      <c r="AT165" s="10">
        <f t="shared" si="13"/>
        <v>15294.250968806355</v>
      </c>
      <c r="AU165" s="10">
        <f t="shared" si="14"/>
        <v>1205.9496988067374</v>
      </c>
      <c r="AV165" s="11">
        <v>600</v>
      </c>
      <c r="AW165" s="12"/>
      <c r="AX165" s="25"/>
    </row>
    <row r="166" spans="1:50" x14ac:dyDescent="0.2">
      <c r="A166" s="14" t="s">
        <v>309</v>
      </c>
      <c r="B166" s="14" t="s">
        <v>499</v>
      </c>
      <c r="C166" s="6">
        <v>1</v>
      </c>
      <c r="D166" s="6">
        <v>21</v>
      </c>
      <c r="E166" s="6">
        <v>27</v>
      </c>
      <c r="F166" s="6">
        <v>182</v>
      </c>
      <c r="G166" s="6">
        <v>68</v>
      </c>
      <c r="H166" s="6">
        <v>138</v>
      </c>
      <c r="I166" s="6">
        <v>415</v>
      </c>
      <c r="J166" s="6">
        <v>436</v>
      </c>
      <c r="K166" s="10">
        <v>0</v>
      </c>
      <c r="L166" s="10">
        <v>21.94</v>
      </c>
      <c r="M166" s="10">
        <v>192.69</v>
      </c>
      <c r="N166" s="10">
        <v>56.41</v>
      </c>
      <c r="O166" s="10">
        <v>134.54</v>
      </c>
      <c r="P166" s="10">
        <v>405.57999999999993</v>
      </c>
      <c r="Q166" s="6">
        <v>11321983</v>
      </c>
      <c r="R166" s="6">
        <v>27282</v>
      </c>
      <c r="S166" s="10">
        <v>69.39</v>
      </c>
      <c r="T166" s="10">
        <v>19.239999999999998</v>
      </c>
      <c r="U166" s="10">
        <v>0</v>
      </c>
      <c r="V166" s="10">
        <v>11.41</v>
      </c>
      <c r="W166" s="10">
        <v>2.85</v>
      </c>
      <c r="X166" s="10">
        <v>19.010000000000002</v>
      </c>
      <c r="Y166" s="10">
        <v>0</v>
      </c>
      <c r="Z166" s="10">
        <v>121.89999999999999</v>
      </c>
      <c r="AA166" s="6">
        <v>1182780.8</v>
      </c>
      <c r="AB166" s="6">
        <v>1954.55</v>
      </c>
      <c r="AC166" s="6">
        <v>4280409.91</v>
      </c>
      <c r="AD166" s="6">
        <v>286787.57</v>
      </c>
      <c r="AE166" s="6">
        <v>59996</v>
      </c>
      <c r="AF166" s="6">
        <f t="shared" si="10"/>
        <v>5811928.8300000001</v>
      </c>
      <c r="AG166" s="6">
        <v>3488215.43</v>
      </c>
      <c r="AH166" s="6">
        <v>179095.96</v>
      </c>
      <c r="AI166" s="6">
        <v>310924.69</v>
      </c>
      <c r="AJ166" s="6">
        <v>110982.52</v>
      </c>
      <c r="AK166" s="6">
        <v>602700.5</v>
      </c>
      <c r="AL166" s="6">
        <v>420237.12</v>
      </c>
      <c r="AM166" s="6">
        <v>202916.71</v>
      </c>
      <c r="AN166" s="6">
        <v>0</v>
      </c>
      <c r="AO166" s="6">
        <v>200291.59</v>
      </c>
      <c r="AP166" s="6">
        <v>453083.12</v>
      </c>
      <c r="AQ166" s="6">
        <f t="shared" si="11"/>
        <v>5968447.6399999997</v>
      </c>
      <c r="AR166" s="6">
        <v>108884.87</v>
      </c>
      <c r="AS166" s="10">
        <f t="shared" si="12"/>
        <v>14715.83322649046</v>
      </c>
      <c r="AT166" s="10">
        <f t="shared" si="13"/>
        <v>12604.556980127227</v>
      </c>
      <c r="AU166" s="10">
        <f t="shared" si="14"/>
        <v>500.31241678583763</v>
      </c>
      <c r="AV166" s="11">
        <v>128.5</v>
      </c>
      <c r="AW166" s="12"/>
      <c r="AX166" s="25"/>
    </row>
    <row r="167" spans="1:50" x14ac:dyDescent="0.2">
      <c r="A167" s="14" t="s">
        <v>310</v>
      </c>
      <c r="B167" s="14" t="s">
        <v>500</v>
      </c>
      <c r="C167" s="6">
        <v>1</v>
      </c>
      <c r="D167" s="6">
        <v>24</v>
      </c>
      <c r="E167" s="6">
        <v>36</v>
      </c>
      <c r="F167" s="6">
        <v>258</v>
      </c>
      <c r="G167" s="6">
        <v>93</v>
      </c>
      <c r="H167" s="6">
        <v>155</v>
      </c>
      <c r="I167" s="6">
        <v>542</v>
      </c>
      <c r="J167" s="6">
        <v>566</v>
      </c>
      <c r="K167" s="10">
        <v>8</v>
      </c>
      <c r="L167" s="10">
        <v>34.770000000000003</v>
      </c>
      <c r="M167" s="10">
        <v>249.75</v>
      </c>
      <c r="N167" s="10">
        <v>85.35</v>
      </c>
      <c r="O167" s="10">
        <v>165.44</v>
      </c>
      <c r="P167" s="10">
        <v>543.30999999999995</v>
      </c>
      <c r="Q167" s="6">
        <v>15031484</v>
      </c>
      <c r="R167" s="6">
        <v>27733</v>
      </c>
      <c r="S167" s="10">
        <v>61.03</v>
      </c>
      <c r="T167" s="10">
        <v>0</v>
      </c>
      <c r="U167" s="10">
        <v>0</v>
      </c>
      <c r="V167" s="10">
        <v>12.21</v>
      </c>
      <c r="W167" s="10">
        <v>0</v>
      </c>
      <c r="X167" s="10">
        <v>0</v>
      </c>
      <c r="Y167" s="10">
        <v>70.08</v>
      </c>
      <c r="Z167" s="10">
        <v>143.32</v>
      </c>
      <c r="AA167" s="6">
        <v>1481817.27</v>
      </c>
      <c r="AB167" s="6">
        <v>2044.38</v>
      </c>
      <c r="AC167" s="6">
        <v>5675909.4299999997</v>
      </c>
      <c r="AD167" s="6">
        <v>407572.93</v>
      </c>
      <c r="AE167" s="6">
        <v>0</v>
      </c>
      <c r="AF167" s="6">
        <f t="shared" si="10"/>
        <v>7567344.0099999998</v>
      </c>
      <c r="AG167" s="6">
        <v>3999694.15</v>
      </c>
      <c r="AH167" s="6">
        <v>101041.8</v>
      </c>
      <c r="AI167" s="6">
        <v>301505.40000000002</v>
      </c>
      <c r="AJ167" s="6">
        <v>277563.84000000003</v>
      </c>
      <c r="AK167" s="6">
        <v>545735.46</v>
      </c>
      <c r="AL167" s="6">
        <v>576915.19999999995</v>
      </c>
      <c r="AM167" s="6">
        <v>558090.43999999994</v>
      </c>
      <c r="AN167" s="6">
        <v>223.3</v>
      </c>
      <c r="AO167" s="6">
        <v>259862.91</v>
      </c>
      <c r="AP167" s="6">
        <v>352994.07</v>
      </c>
      <c r="AQ167" s="6">
        <f t="shared" si="11"/>
        <v>6973626.5699999994</v>
      </c>
      <c r="AR167" s="6">
        <v>3851045.53</v>
      </c>
      <c r="AS167" s="10">
        <f t="shared" si="12"/>
        <v>12835.446743111668</v>
      </c>
      <c r="AT167" s="10">
        <f t="shared" si="13"/>
        <v>10679.825237893652</v>
      </c>
      <c r="AU167" s="10">
        <f t="shared" si="14"/>
        <v>1027.2044320921757</v>
      </c>
      <c r="AV167" s="11">
        <v>173.66</v>
      </c>
      <c r="AW167" s="12"/>
      <c r="AX167" s="25"/>
    </row>
    <row r="168" spans="1:50" x14ac:dyDescent="0.2">
      <c r="A168" s="14" t="s">
        <v>311</v>
      </c>
      <c r="B168" s="14" t="s">
        <v>501</v>
      </c>
      <c r="C168" s="6">
        <v>4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6">
        <v>0</v>
      </c>
      <c r="R168" s="6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6">
        <v>236094.32</v>
      </c>
      <c r="AB168" s="6">
        <v>0</v>
      </c>
      <c r="AC168" s="6">
        <v>0</v>
      </c>
      <c r="AD168" s="6">
        <v>10384318</v>
      </c>
      <c r="AE168" s="6">
        <v>566018.43000000005</v>
      </c>
      <c r="AF168" s="6">
        <f t="shared" si="10"/>
        <v>11186430.75</v>
      </c>
      <c r="AG168" s="6">
        <v>0</v>
      </c>
      <c r="AH168" s="6">
        <v>0</v>
      </c>
      <c r="AI168" s="6">
        <v>0</v>
      </c>
      <c r="AJ168" s="6">
        <v>0</v>
      </c>
      <c r="AK168" s="6">
        <v>50974.01</v>
      </c>
      <c r="AL168" s="6">
        <v>2672121.08</v>
      </c>
      <c r="AM168" s="6">
        <v>225362.06</v>
      </c>
      <c r="AN168" s="6">
        <v>0</v>
      </c>
      <c r="AO168" s="6">
        <v>0</v>
      </c>
      <c r="AP168" s="6">
        <v>5000000</v>
      </c>
      <c r="AQ168" s="6">
        <f t="shared" si="11"/>
        <v>7948457.1500000004</v>
      </c>
      <c r="AR168" s="6">
        <v>8833645.3200000003</v>
      </c>
      <c r="AS168" s="10">
        <v>0</v>
      </c>
      <c r="AT168" s="10">
        <v>0</v>
      </c>
      <c r="AU168" s="10">
        <v>0</v>
      </c>
      <c r="AV168" s="11">
        <v>7</v>
      </c>
      <c r="AW168" s="12"/>
      <c r="AX168" s="25"/>
    </row>
    <row r="169" spans="1:50" x14ac:dyDescent="0.2">
      <c r="A169" s="14" t="s">
        <v>312</v>
      </c>
      <c r="B169" s="14" t="s">
        <v>502</v>
      </c>
      <c r="C169" s="6">
        <v>1</v>
      </c>
      <c r="D169" s="6">
        <v>29</v>
      </c>
      <c r="E169" s="6">
        <v>30</v>
      </c>
      <c r="F169" s="6">
        <v>173</v>
      </c>
      <c r="G169" s="6">
        <v>59</v>
      </c>
      <c r="H169" s="6">
        <v>119</v>
      </c>
      <c r="I169" s="6">
        <v>381</v>
      </c>
      <c r="J169" s="6">
        <v>410</v>
      </c>
      <c r="K169" s="10">
        <v>2</v>
      </c>
      <c r="L169" s="10">
        <v>26.29</v>
      </c>
      <c r="M169" s="10">
        <v>183.02</v>
      </c>
      <c r="N169" s="10">
        <v>59.77</v>
      </c>
      <c r="O169" s="10">
        <v>102.46</v>
      </c>
      <c r="P169" s="10">
        <v>373.53999999999996</v>
      </c>
      <c r="Q169" s="6">
        <v>29662091</v>
      </c>
      <c r="R169" s="6">
        <v>77853</v>
      </c>
      <c r="S169" s="10">
        <v>72.61</v>
      </c>
      <c r="T169" s="10">
        <v>1.07</v>
      </c>
      <c r="U169" s="10">
        <v>0</v>
      </c>
      <c r="V169" s="10">
        <v>12.45</v>
      </c>
      <c r="W169" s="10">
        <v>0</v>
      </c>
      <c r="X169" s="10">
        <v>10.37</v>
      </c>
      <c r="Y169" s="10">
        <v>33.1</v>
      </c>
      <c r="Z169" s="10">
        <v>129.6</v>
      </c>
      <c r="AA169" s="6">
        <v>2723748.4</v>
      </c>
      <c r="AB169" s="6">
        <v>255518.56</v>
      </c>
      <c r="AC169" s="6">
        <v>4157947.65</v>
      </c>
      <c r="AD169" s="6">
        <v>554091.41</v>
      </c>
      <c r="AE169" s="6">
        <v>99986.66</v>
      </c>
      <c r="AF169" s="6">
        <f t="shared" si="10"/>
        <v>7791292.6799999997</v>
      </c>
      <c r="AG169" s="6">
        <v>3807933.15</v>
      </c>
      <c r="AH169" s="6">
        <v>163045.10999999999</v>
      </c>
      <c r="AI169" s="6">
        <v>585567.72</v>
      </c>
      <c r="AJ169" s="6">
        <v>539795.69999999995</v>
      </c>
      <c r="AK169" s="6">
        <v>591020.55000000005</v>
      </c>
      <c r="AL169" s="6">
        <v>855859.94</v>
      </c>
      <c r="AM169" s="6">
        <v>474705.9</v>
      </c>
      <c r="AN169" s="6">
        <v>185911.51</v>
      </c>
      <c r="AO169" s="6">
        <v>211571.7</v>
      </c>
      <c r="AP169" s="6">
        <v>299704.2</v>
      </c>
      <c r="AQ169" s="6">
        <f t="shared" si="11"/>
        <v>7715115.4800000004</v>
      </c>
      <c r="AR169" s="6">
        <v>2227492.64</v>
      </c>
      <c r="AS169" s="10">
        <f t="shared" si="12"/>
        <v>20654.054398458</v>
      </c>
      <c r="AT169" s="10">
        <f t="shared" si="13"/>
        <v>17516.791160250577</v>
      </c>
      <c r="AU169" s="10">
        <f t="shared" si="14"/>
        <v>1270.8301654441293</v>
      </c>
      <c r="AV169" s="11">
        <v>863.83</v>
      </c>
      <c r="AW169" s="12"/>
      <c r="AX169" s="10"/>
    </row>
    <row r="170" spans="1:50" x14ac:dyDescent="0.2">
      <c r="A170" s="14" t="s">
        <v>313</v>
      </c>
      <c r="B170" s="14" t="s">
        <v>503</v>
      </c>
      <c r="C170" s="6">
        <v>1</v>
      </c>
      <c r="D170" s="6">
        <v>18</v>
      </c>
      <c r="E170" s="6">
        <v>11</v>
      </c>
      <c r="F170" s="6">
        <v>82</v>
      </c>
      <c r="G170" s="6">
        <v>29</v>
      </c>
      <c r="H170" s="6">
        <v>56</v>
      </c>
      <c r="I170" s="6">
        <v>178</v>
      </c>
      <c r="J170" s="6">
        <v>196</v>
      </c>
      <c r="K170" s="10">
        <v>0</v>
      </c>
      <c r="L170" s="10">
        <v>12</v>
      </c>
      <c r="M170" s="10">
        <v>86.14</v>
      </c>
      <c r="N170" s="10">
        <v>31.39</v>
      </c>
      <c r="O170" s="10">
        <v>52.47</v>
      </c>
      <c r="P170" s="10">
        <v>182</v>
      </c>
      <c r="Q170" s="6">
        <v>20062496</v>
      </c>
      <c r="R170" s="6">
        <v>112711</v>
      </c>
      <c r="S170" s="10">
        <v>70</v>
      </c>
      <c r="T170" s="10">
        <v>0</v>
      </c>
      <c r="U170" s="10">
        <v>0</v>
      </c>
      <c r="V170" s="10">
        <v>4.96</v>
      </c>
      <c r="W170" s="10">
        <v>0.99</v>
      </c>
      <c r="X170" s="10">
        <v>7.93</v>
      </c>
      <c r="Y170" s="10">
        <v>0</v>
      </c>
      <c r="Z170" s="10">
        <v>83.88</v>
      </c>
      <c r="AA170" s="6">
        <v>1391541.43</v>
      </c>
      <c r="AB170" s="6">
        <v>0</v>
      </c>
      <c r="AC170" s="6">
        <v>1887995.39</v>
      </c>
      <c r="AD170" s="6">
        <v>253554.67</v>
      </c>
      <c r="AE170" s="6">
        <v>0</v>
      </c>
      <c r="AF170" s="6">
        <f t="shared" si="10"/>
        <v>3533091.4899999998</v>
      </c>
      <c r="AG170" s="6">
        <v>1305619.54</v>
      </c>
      <c r="AH170" s="6">
        <v>51902.95</v>
      </c>
      <c r="AI170" s="6">
        <v>321563.33</v>
      </c>
      <c r="AJ170" s="6">
        <v>126340.13</v>
      </c>
      <c r="AK170" s="6">
        <v>424168.61</v>
      </c>
      <c r="AL170" s="6">
        <v>364886.48</v>
      </c>
      <c r="AM170" s="6">
        <v>229898.19</v>
      </c>
      <c r="AN170" s="6">
        <v>0</v>
      </c>
      <c r="AO170" s="6">
        <v>157776.82</v>
      </c>
      <c r="AP170" s="6">
        <v>534979.85</v>
      </c>
      <c r="AQ170" s="6">
        <f t="shared" si="11"/>
        <v>3517135.9</v>
      </c>
      <c r="AR170" s="6">
        <v>1152487.77</v>
      </c>
      <c r="AS170" s="10">
        <f t="shared" si="12"/>
        <v>19324.922527472529</v>
      </c>
      <c r="AT170" s="10">
        <f t="shared" si="13"/>
        <v>14255.39032967033</v>
      </c>
      <c r="AU170" s="10">
        <f t="shared" si="14"/>
        <v>1263.1768681318681</v>
      </c>
      <c r="AV170" s="11">
        <v>561.69000000000005</v>
      </c>
      <c r="AW170" s="12"/>
      <c r="AX170" s="25"/>
    </row>
    <row r="171" spans="1:50" x14ac:dyDescent="0.2">
      <c r="A171" s="14" t="s">
        <v>314</v>
      </c>
      <c r="B171" s="14" t="s">
        <v>504</v>
      </c>
      <c r="C171" s="6">
        <v>1</v>
      </c>
      <c r="D171" s="6">
        <v>1</v>
      </c>
      <c r="E171" s="6">
        <v>32</v>
      </c>
      <c r="F171" s="6">
        <v>165</v>
      </c>
      <c r="G171" s="6">
        <v>63</v>
      </c>
      <c r="H171" s="6">
        <v>120</v>
      </c>
      <c r="I171" s="6">
        <v>380</v>
      </c>
      <c r="J171" s="6">
        <v>381</v>
      </c>
      <c r="K171" s="10">
        <v>0</v>
      </c>
      <c r="L171" s="10">
        <v>17.48</v>
      </c>
      <c r="M171" s="10">
        <v>194.31</v>
      </c>
      <c r="N171" s="10">
        <v>60.58</v>
      </c>
      <c r="O171" s="10">
        <v>115.92</v>
      </c>
      <c r="P171" s="10">
        <v>388.29</v>
      </c>
      <c r="Q171" s="6">
        <v>23743095</v>
      </c>
      <c r="R171" s="6">
        <v>62482</v>
      </c>
      <c r="S171" s="10">
        <v>70</v>
      </c>
      <c r="T171" s="10">
        <v>0</v>
      </c>
      <c r="U171" s="10">
        <v>0</v>
      </c>
      <c r="V171" s="10">
        <v>7.05</v>
      </c>
      <c r="W171" s="10">
        <v>1.01</v>
      </c>
      <c r="X171" s="10">
        <v>7.05</v>
      </c>
      <c r="Y171" s="10">
        <v>0</v>
      </c>
      <c r="Z171" s="10">
        <v>85.11</v>
      </c>
      <c r="AA171" s="6">
        <v>1786222.63</v>
      </c>
      <c r="AB171" s="6">
        <v>0</v>
      </c>
      <c r="AC171" s="6">
        <v>3520347.72</v>
      </c>
      <c r="AD171" s="6">
        <v>638630.22</v>
      </c>
      <c r="AE171" s="6">
        <v>77175.63</v>
      </c>
      <c r="AF171" s="6">
        <f t="shared" si="10"/>
        <v>6022376.1999999993</v>
      </c>
      <c r="AG171" s="6">
        <v>3402401.92</v>
      </c>
      <c r="AH171" s="6">
        <v>251683.55</v>
      </c>
      <c r="AI171" s="6">
        <v>392388.53</v>
      </c>
      <c r="AJ171" s="6">
        <v>371251</v>
      </c>
      <c r="AK171" s="6">
        <v>378636.78</v>
      </c>
      <c r="AL171" s="6">
        <v>502517.87</v>
      </c>
      <c r="AM171" s="6">
        <v>385888.28</v>
      </c>
      <c r="AN171" s="6">
        <v>0</v>
      </c>
      <c r="AO171" s="6">
        <v>234902.89</v>
      </c>
      <c r="AP171" s="6">
        <v>231415.75</v>
      </c>
      <c r="AQ171" s="6">
        <f t="shared" si="11"/>
        <v>6151086.5700000003</v>
      </c>
      <c r="AR171" s="6">
        <v>1730337.19</v>
      </c>
      <c r="AS171" s="10">
        <f t="shared" si="12"/>
        <v>15841.475623889361</v>
      </c>
      <c r="AT171" s="10">
        <f t="shared" si="13"/>
        <v>13646.706456514461</v>
      </c>
      <c r="AU171" s="10">
        <f t="shared" si="14"/>
        <v>993.81462309098868</v>
      </c>
      <c r="AV171" s="11">
        <v>706.71</v>
      </c>
      <c r="AW171" s="12"/>
      <c r="AX171" s="25"/>
    </row>
    <row r="172" spans="1:50" x14ac:dyDescent="0.2">
      <c r="A172" s="14" t="s">
        <v>315</v>
      </c>
      <c r="B172" s="14" t="s">
        <v>505</v>
      </c>
      <c r="C172" s="6">
        <v>1</v>
      </c>
      <c r="D172" s="6">
        <v>7</v>
      </c>
      <c r="E172" s="6">
        <v>34</v>
      </c>
      <c r="F172" s="6">
        <v>213</v>
      </c>
      <c r="G172" s="6">
        <v>70</v>
      </c>
      <c r="H172" s="6">
        <v>119</v>
      </c>
      <c r="I172" s="6">
        <v>436</v>
      </c>
      <c r="J172" s="6">
        <v>443</v>
      </c>
      <c r="K172" s="10">
        <v>0</v>
      </c>
      <c r="L172" s="10">
        <v>32.71</v>
      </c>
      <c r="M172" s="10">
        <v>220.93</v>
      </c>
      <c r="N172" s="10">
        <v>63.12</v>
      </c>
      <c r="O172" s="10">
        <v>119.24</v>
      </c>
      <c r="P172" s="10">
        <v>436</v>
      </c>
      <c r="Q172" s="6">
        <v>61202943</v>
      </c>
      <c r="R172" s="6">
        <v>140374</v>
      </c>
      <c r="S172" s="10">
        <v>58.4</v>
      </c>
      <c r="T172" s="10">
        <v>0</v>
      </c>
      <c r="U172" s="10">
        <v>0</v>
      </c>
      <c r="V172" s="10">
        <v>11.92</v>
      </c>
      <c r="W172" s="10">
        <v>2.98</v>
      </c>
      <c r="X172" s="10">
        <v>0</v>
      </c>
      <c r="Y172" s="10">
        <v>19.899999999999999</v>
      </c>
      <c r="Z172" s="10">
        <v>93.199999999999989</v>
      </c>
      <c r="AA172" s="6">
        <v>5560391.9000000004</v>
      </c>
      <c r="AB172" s="6">
        <v>1352518.58</v>
      </c>
      <c r="AC172" s="6">
        <v>1087839.55</v>
      </c>
      <c r="AD172" s="6">
        <v>101617.55</v>
      </c>
      <c r="AE172" s="6">
        <v>115000</v>
      </c>
      <c r="AF172" s="6">
        <f t="shared" si="10"/>
        <v>8217367.5800000001</v>
      </c>
      <c r="AG172" s="6">
        <v>3507913.51</v>
      </c>
      <c r="AH172" s="6">
        <v>155038.14000000001</v>
      </c>
      <c r="AI172" s="6">
        <v>556012.53</v>
      </c>
      <c r="AJ172" s="6">
        <v>277202.69</v>
      </c>
      <c r="AK172" s="6">
        <v>649845.24</v>
      </c>
      <c r="AL172" s="6">
        <v>490009.15</v>
      </c>
      <c r="AM172" s="6">
        <v>797443.15</v>
      </c>
      <c r="AN172" s="6">
        <v>0</v>
      </c>
      <c r="AO172" s="6">
        <v>133660.98000000001</v>
      </c>
      <c r="AP172" s="6">
        <v>1574238.59</v>
      </c>
      <c r="AQ172" s="6">
        <f t="shared" si="11"/>
        <v>8141363.9800000014</v>
      </c>
      <c r="AR172" s="6">
        <v>1900674.66</v>
      </c>
      <c r="AS172" s="10">
        <f t="shared" si="12"/>
        <v>18672.853165137618</v>
      </c>
      <c r="AT172" s="10">
        <f t="shared" si="13"/>
        <v>12926.654266055048</v>
      </c>
      <c r="AU172" s="10">
        <f t="shared" si="14"/>
        <v>1828.9980504587156</v>
      </c>
      <c r="AV172" s="11">
        <v>567.73</v>
      </c>
      <c r="AW172" s="12"/>
      <c r="AX172" s="25"/>
    </row>
    <row r="173" spans="1:50" x14ac:dyDescent="0.2">
      <c r="A173" s="14" t="s">
        <v>316</v>
      </c>
      <c r="B173" s="14" t="s">
        <v>506</v>
      </c>
      <c r="C173" s="6">
        <v>1</v>
      </c>
      <c r="D173" s="6">
        <v>1</v>
      </c>
      <c r="E173" s="6">
        <v>15</v>
      </c>
      <c r="F173" s="6">
        <v>147</v>
      </c>
      <c r="G173" s="6">
        <v>51</v>
      </c>
      <c r="H173" s="6">
        <v>105</v>
      </c>
      <c r="I173" s="6">
        <v>318</v>
      </c>
      <c r="J173" s="6">
        <v>319</v>
      </c>
      <c r="K173" s="10">
        <v>0</v>
      </c>
      <c r="L173" s="10">
        <v>20.420000000000002</v>
      </c>
      <c r="M173" s="10">
        <v>152</v>
      </c>
      <c r="N173" s="10">
        <v>47.69</v>
      </c>
      <c r="O173" s="10">
        <v>105.36</v>
      </c>
      <c r="P173" s="10">
        <v>325.47000000000003</v>
      </c>
      <c r="Q173" s="6">
        <v>11520687</v>
      </c>
      <c r="R173" s="6">
        <v>36229</v>
      </c>
      <c r="S173" s="10">
        <v>68.75</v>
      </c>
      <c r="T173" s="10">
        <v>3.45</v>
      </c>
      <c r="U173" s="10">
        <v>0</v>
      </c>
      <c r="V173" s="10">
        <v>12</v>
      </c>
      <c r="W173" s="10">
        <v>0</v>
      </c>
      <c r="X173" s="10">
        <v>10</v>
      </c>
      <c r="Y173" s="10">
        <v>51.74</v>
      </c>
      <c r="Z173" s="10">
        <v>145.94</v>
      </c>
      <c r="AA173" s="6">
        <v>1165068.3</v>
      </c>
      <c r="AB173" s="6">
        <v>1051487.95</v>
      </c>
      <c r="AC173" s="6">
        <v>2984018.8</v>
      </c>
      <c r="AD173" s="6">
        <v>912082.57</v>
      </c>
      <c r="AE173" s="6">
        <v>0</v>
      </c>
      <c r="AF173" s="6">
        <f t="shared" si="10"/>
        <v>6112657.6200000001</v>
      </c>
      <c r="AG173" s="6">
        <v>2910178.61</v>
      </c>
      <c r="AH173" s="6">
        <v>237864.9</v>
      </c>
      <c r="AI173" s="6">
        <v>649339.01</v>
      </c>
      <c r="AJ173" s="6">
        <v>327544.53999999998</v>
      </c>
      <c r="AK173" s="6">
        <v>405255.67</v>
      </c>
      <c r="AL173" s="6">
        <v>519118.47</v>
      </c>
      <c r="AM173" s="6">
        <v>253816.17</v>
      </c>
      <c r="AN173" s="6">
        <v>0</v>
      </c>
      <c r="AO173" s="6">
        <v>138507.51999999999</v>
      </c>
      <c r="AP173" s="6">
        <v>401526.66</v>
      </c>
      <c r="AQ173" s="6">
        <f t="shared" si="11"/>
        <v>5843151.5499999989</v>
      </c>
      <c r="AR173" s="6">
        <v>2290188.92</v>
      </c>
      <c r="AS173" s="10">
        <f t="shared" si="12"/>
        <v>17952.965096629483</v>
      </c>
      <c r="AT173" s="10">
        <f t="shared" si="13"/>
        <v>15513.875933265736</v>
      </c>
      <c r="AU173" s="10">
        <f t="shared" si="14"/>
        <v>779.84505484376439</v>
      </c>
      <c r="AV173" s="11">
        <v>86.72</v>
      </c>
      <c r="AW173" s="12"/>
      <c r="AX173" s="25"/>
    </row>
    <row r="174" spans="1:50" x14ac:dyDescent="0.2">
      <c r="A174" s="14" t="s">
        <v>513</v>
      </c>
      <c r="B174" s="14" t="s">
        <v>514</v>
      </c>
      <c r="C174" s="6">
        <v>1</v>
      </c>
      <c r="D174" s="6">
        <v>74</v>
      </c>
      <c r="E174" s="6">
        <v>473</v>
      </c>
      <c r="F174" s="6">
        <v>2674</v>
      </c>
      <c r="G174" s="6">
        <v>785</v>
      </c>
      <c r="H174" s="6">
        <v>1407</v>
      </c>
      <c r="I174" s="6">
        <v>5339</v>
      </c>
      <c r="J174" s="6">
        <v>5413</v>
      </c>
      <c r="K174" s="10">
        <v>47.29</v>
      </c>
      <c r="L174" s="10">
        <v>431.2</v>
      </c>
      <c r="M174" s="10">
        <v>2632.88</v>
      </c>
      <c r="N174" s="10">
        <v>757</v>
      </c>
      <c r="O174" s="10">
        <v>1330.97</v>
      </c>
      <c r="P174" s="10">
        <v>5199.34</v>
      </c>
      <c r="Q174" s="6">
        <v>266770110</v>
      </c>
      <c r="R174" s="6">
        <v>49966</v>
      </c>
      <c r="S174" s="10">
        <v>70</v>
      </c>
      <c r="T174" s="10">
        <v>0.65</v>
      </c>
      <c r="U174" s="10">
        <v>0</v>
      </c>
      <c r="V174" s="10">
        <v>12</v>
      </c>
      <c r="W174" s="10">
        <v>0</v>
      </c>
      <c r="X174" s="10">
        <v>12.46</v>
      </c>
      <c r="Y174" s="10">
        <v>18.78</v>
      </c>
      <c r="Z174" s="10">
        <v>113.89000000000001</v>
      </c>
      <c r="AA174" s="6">
        <v>22843721.280000001</v>
      </c>
      <c r="AB174" s="6">
        <v>6212850.8899999997</v>
      </c>
      <c r="AC174" s="6">
        <v>39390242.57</v>
      </c>
      <c r="AD174" s="6">
        <v>1766869.72</v>
      </c>
      <c r="AE174" s="6">
        <v>0</v>
      </c>
      <c r="AF174" s="6">
        <f t="shared" si="10"/>
        <v>70213684.460000008</v>
      </c>
      <c r="AG174" s="6">
        <v>39314924</v>
      </c>
      <c r="AH174" s="6">
        <v>4100639.3</v>
      </c>
      <c r="AI174" s="6">
        <v>5822997.0999999996</v>
      </c>
      <c r="AJ174" s="6">
        <v>4871866.03</v>
      </c>
      <c r="AK174" s="6">
        <v>8267424.3899999997</v>
      </c>
      <c r="AL174" s="6">
        <v>6523761.4400000004</v>
      </c>
      <c r="AM174" s="6">
        <v>3138032.97</v>
      </c>
      <c r="AN174" s="6">
        <v>550</v>
      </c>
      <c r="AO174" s="6">
        <v>2910663.19</v>
      </c>
      <c r="AP174" s="6">
        <v>2337602.84</v>
      </c>
      <c r="AQ174" s="6">
        <f t="shared" si="11"/>
        <v>77288461.260000005</v>
      </c>
      <c r="AR174" s="6">
        <v>6085143.3799999999</v>
      </c>
      <c r="AS174" s="10">
        <f t="shared" si="12"/>
        <v>14865.052345105341</v>
      </c>
      <c r="AT174" s="10">
        <f t="shared" si="13"/>
        <v>13251.992033604265</v>
      </c>
      <c r="AU174" s="10">
        <f t="shared" si="14"/>
        <v>603.54448256894148</v>
      </c>
      <c r="AV174" s="11">
        <v>693.23</v>
      </c>
      <c r="AW174" s="12"/>
      <c r="AX174" s="25"/>
    </row>
    <row r="175" spans="1:50" x14ac:dyDescent="0.2">
      <c r="A175" s="14" t="s">
        <v>317</v>
      </c>
      <c r="B175" s="14" t="s">
        <v>507</v>
      </c>
      <c r="C175" s="6">
        <v>1</v>
      </c>
      <c r="D175" s="6">
        <v>10</v>
      </c>
      <c r="E175" s="6">
        <v>44</v>
      </c>
      <c r="F175" s="6">
        <v>270</v>
      </c>
      <c r="G175" s="6">
        <v>86</v>
      </c>
      <c r="H175" s="6">
        <v>134</v>
      </c>
      <c r="I175" s="6">
        <v>534</v>
      </c>
      <c r="J175" s="6">
        <v>544</v>
      </c>
      <c r="K175" s="10">
        <v>0</v>
      </c>
      <c r="L175" s="10">
        <v>36.89</v>
      </c>
      <c r="M175" s="10">
        <v>269.64999999999998</v>
      </c>
      <c r="N175" s="10">
        <v>75.28</v>
      </c>
      <c r="O175" s="10">
        <v>134.13999999999999</v>
      </c>
      <c r="P175" s="10">
        <v>515.95999999999992</v>
      </c>
      <c r="Q175" s="6">
        <v>111008252</v>
      </c>
      <c r="R175" s="6">
        <v>207881</v>
      </c>
      <c r="S175" s="10">
        <v>60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19.649999999999999</v>
      </c>
      <c r="Z175" s="10">
        <v>79.650000000000006</v>
      </c>
      <c r="AA175" s="6">
        <v>6727182.1799999997</v>
      </c>
      <c r="AB175" s="6">
        <v>1569965.14</v>
      </c>
      <c r="AC175" s="6">
        <v>755473.45</v>
      </c>
      <c r="AD175" s="6">
        <v>2793016.86</v>
      </c>
      <c r="AE175" s="6">
        <v>2408</v>
      </c>
      <c r="AF175" s="6">
        <f t="shared" si="10"/>
        <v>11848045.629999999</v>
      </c>
      <c r="AG175" s="6">
        <v>5474313.5499999998</v>
      </c>
      <c r="AH175" s="6">
        <v>0</v>
      </c>
      <c r="AI175" s="6">
        <v>539224.28</v>
      </c>
      <c r="AJ175" s="6">
        <v>494576.77</v>
      </c>
      <c r="AK175" s="6">
        <v>456616.15</v>
      </c>
      <c r="AL175" s="6">
        <v>1027811.16</v>
      </c>
      <c r="AM175" s="6">
        <v>549752.23</v>
      </c>
      <c r="AN175" s="6">
        <v>0</v>
      </c>
      <c r="AO175" s="6">
        <v>31493.25</v>
      </c>
      <c r="AP175" s="6">
        <v>2842203.79</v>
      </c>
      <c r="AQ175" s="6">
        <f t="shared" si="11"/>
        <v>11415991.18</v>
      </c>
      <c r="AR175" s="6">
        <v>4907364.3600000003</v>
      </c>
      <c r="AS175" s="10">
        <f t="shared" si="12"/>
        <v>22125.729087526168</v>
      </c>
      <c r="AT175" s="10">
        <f t="shared" si="13"/>
        <v>15490.623129699979</v>
      </c>
      <c r="AU175" s="10">
        <f t="shared" si="14"/>
        <v>1065.4938948755719</v>
      </c>
      <c r="AV175" s="11">
        <v>499</v>
      </c>
      <c r="AW175" s="12"/>
      <c r="AX175" s="10"/>
    </row>
    <row r="176" spans="1:50" x14ac:dyDescent="0.2">
      <c r="A176" s="14" t="s">
        <v>318</v>
      </c>
      <c r="B176" s="14" t="s">
        <v>508</v>
      </c>
      <c r="C176" s="6">
        <v>1</v>
      </c>
      <c r="D176" s="6">
        <v>7</v>
      </c>
      <c r="E176" s="6">
        <v>14</v>
      </c>
      <c r="F176" s="6">
        <v>62</v>
      </c>
      <c r="G176" s="6">
        <v>28</v>
      </c>
      <c r="H176" s="6">
        <v>55</v>
      </c>
      <c r="I176" s="6">
        <v>159</v>
      </c>
      <c r="J176" s="6">
        <v>166</v>
      </c>
      <c r="K176" s="10">
        <v>0</v>
      </c>
      <c r="L176" s="10">
        <v>9</v>
      </c>
      <c r="M176" s="10">
        <v>65</v>
      </c>
      <c r="N176" s="10">
        <v>34.92</v>
      </c>
      <c r="O176" s="10">
        <v>48.8</v>
      </c>
      <c r="P176" s="10">
        <v>157.72</v>
      </c>
      <c r="Q176" s="6">
        <v>22837977</v>
      </c>
      <c r="R176" s="6">
        <v>143635</v>
      </c>
      <c r="S176" s="10">
        <v>69</v>
      </c>
      <c r="T176" s="10">
        <v>0</v>
      </c>
      <c r="U176" s="10">
        <v>0</v>
      </c>
      <c r="V176" s="10">
        <v>11.73</v>
      </c>
      <c r="W176" s="10">
        <v>2.93</v>
      </c>
      <c r="X176" s="10">
        <v>9.77</v>
      </c>
      <c r="Y176" s="10">
        <v>25</v>
      </c>
      <c r="Z176" s="10">
        <v>118.43</v>
      </c>
      <c r="AA176" s="6">
        <v>1889865.05</v>
      </c>
      <c r="AB176" s="6">
        <v>600516.80000000005</v>
      </c>
      <c r="AC176" s="6">
        <v>1445086.82</v>
      </c>
      <c r="AD176" s="6">
        <v>720303.02</v>
      </c>
      <c r="AE176" s="6">
        <v>0</v>
      </c>
      <c r="AF176" s="6">
        <f t="shared" si="10"/>
        <v>4655771.6899999995</v>
      </c>
      <c r="AG176" s="6">
        <v>1947917.65</v>
      </c>
      <c r="AH176" s="6">
        <v>296238.38</v>
      </c>
      <c r="AI176" s="6">
        <v>171442.93</v>
      </c>
      <c r="AJ176" s="6">
        <v>139319.78</v>
      </c>
      <c r="AK176" s="6">
        <v>507275.07</v>
      </c>
      <c r="AL176" s="6">
        <v>476024.03</v>
      </c>
      <c r="AM176" s="6">
        <v>183760.29</v>
      </c>
      <c r="AN176" s="6">
        <v>0</v>
      </c>
      <c r="AO176" s="6">
        <v>160503.73000000001</v>
      </c>
      <c r="AP176" s="6">
        <v>329324.09000000003</v>
      </c>
      <c r="AQ176" s="6">
        <f t="shared" si="11"/>
        <v>4211805.95</v>
      </c>
      <c r="AR176" s="6">
        <v>779609.56</v>
      </c>
      <c r="AS176" s="10">
        <f t="shared" si="12"/>
        <v>26704.323801673854</v>
      </c>
      <c r="AT176" s="10">
        <f t="shared" si="13"/>
        <v>22433.53943697692</v>
      </c>
      <c r="AU176" s="10">
        <f t="shared" si="14"/>
        <v>1165.104552371291</v>
      </c>
      <c r="AV176" s="11">
        <v>820.5</v>
      </c>
      <c r="AW176" s="12"/>
      <c r="AX176" s="10"/>
    </row>
    <row r="177" spans="2:49" x14ac:dyDescent="0.2">
      <c r="B177" s="14" t="s">
        <v>324</v>
      </c>
      <c r="D177" s="6">
        <f t="shared" ref="D177:Q177" si="15">SUM(D7:D176)</f>
        <v>3024</v>
      </c>
      <c r="E177" s="6">
        <f t="shared" si="15"/>
        <v>8766</v>
      </c>
      <c r="F177" s="6">
        <f t="shared" si="15"/>
        <v>55121</v>
      </c>
      <c r="G177" s="6">
        <f t="shared" si="15"/>
        <v>17895</v>
      </c>
      <c r="H177" s="6">
        <f t="shared" si="15"/>
        <v>34816</v>
      </c>
      <c r="I177" s="6">
        <f t="shared" si="15"/>
        <v>116598</v>
      </c>
      <c r="J177" s="6">
        <f t="shared" si="15"/>
        <v>119622</v>
      </c>
      <c r="K177" s="6">
        <f t="shared" si="15"/>
        <v>1242.1499999999994</v>
      </c>
      <c r="L177" s="6">
        <f t="shared" si="15"/>
        <v>8761.9599999999973</v>
      </c>
      <c r="M177" s="6">
        <f t="shared" si="15"/>
        <v>55912.139999999992</v>
      </c>
      <c r="N177" s="6">
        <f t="shared" si="15"/>
        <v>17443.969999999998</v>
      </c>
      <c r="O177" s="6">
        <f t="shared" si="15"/>
        <v>34417.969999999979</v>
      </c>
      <c r="P177" s="6">
        <f t="shared" si="15"/>
        <v>117778.19000000012</v>
      </c>
      <c r="Q177" s="6">
        <f t="shared" si="15"/>
        <v>6109477446</v>
      </c>
      <c r="R177" s="6">
        <f>IF(I177=0,0,ROUND(+Q177/I177,0))</f>
        <v>52398</v>
      </c>
      <c r="S177" s="10">
        <f t="array" ref="S177">ROUND(SUM($Q$7:$Q$176*S7:S176)/SUM($Q$7:$Q$176),2)</f>
        <v>72.569999999999993</v>
      </c>
      <c r="T177" s="10">
        <f t="array" ref="T177">ROUND(SUM($Q$7:$Q$176*T7:T176)/SUM($Q$7:$Q$176),2)</f>
        <v>1.29</v>
      </c>
      <c r="U177" s="10">
        <f t="array" ref="U177">ROUND(SUM($Q$7:$Q$176*U7:U176)/SUM($Q$7:$Q$176),2)</f>
        <v>0</v>
      </c>
      <c r="V177" s="10">
        <f t="array" ref="V177">ROUND(SUM($Q$7:$Q$176*V7:V176)/SUM($Q$7:$Q$176),2)</f>
        <v>7.82</v>
      </c>
      <c r="W177" s="10">
        <f t="array" ref="W177">ROUND(SUM($Q$7:$Q$176*W7:W176)/SUM($Q$7:$Q$176),2)</f>
        <v>1.1100000000000001</v>
      </c>
      <c r="X177" s="10">
        <f t="array" ref="X177">ROUND(SUM($Q$7:$Q$176*X7:X176)/SUM($Q$7:$Q$176),2)</f>
        <v>12.11</v>
      </c>
      <c r="Y177" s="10">
        <f t="array" ref="Y177">ROUND(SUM($Q$7:$Q$176*Y7:Y176)/SUM($Q$7:$Q$176),2)</f>
        <v>16.899999999999999</v>
      </c>
      <c r="Z177" s="10">
        <f t="array" ref="Z177">ROUND(SUM($Q$7:$Q$176*Z7:Z176)/SUM($Q$7:$Q$176),2)</f>
        <v>111.8</v>
      </c>
      <c r="AA177" s="6">
        <f t="shared" ref="AA177:AR177" si="16">SUM(AA7:AA176)</f>
        <v>548061290.65999973</v>
      </c>
      <c r="AB177" s="6">
        <f t="shared" si="16"/>
        <v>44269067.340000011</v>
      </c>
      <c r="AC177" s="6">
        <f t="shared" si="16"/>
        <v>1127332910.8199995</v>
      </c>
      <c r="AD177" s="6">
        <f t="shared" si="16"/>
        <v>324008799.25</v>
      </c>
      <c r="AE177" s="6">
        <f t="shared" si="16"/>
        <v>18082677.100000005</v>
      </c>
      <c r="AF177" s="6">
        <f t="shared" si="16"/>
        <v>2061754745.1700001</v>
      </c>
      <c r="AG177" s="6">
        <f t="shared" si="16"/>
        <v>1029819188.4099997</v>
      </c>
      <c r="AH177" s="6">
        <f t="shared" si="16"/>
        <v>117145033.33000001</v>
      </c>
      <c r="AI177" s="6">
        <f t="shared" si="16"/>
        <v>141531063.90999994</v>
      </c>
      <c r="AJ177" s="6">
        <f t="shared" si="16"/>
        <v>102129226.84999996</v>
      </c>
      <c r="AK177" s="6">
        <f t="shared" si="16"/>
        <v>151921201.24000001</v>
      </c>
      <c r="AL177" s="6">
        <f t="shared" si="16"/>
        <v>182223964.41000012</v>
      </c>
      <c r="AM177" s="6">
        <f t="shared" si="16"/>
        <v>86573667.410000041</v>
      </c>
      <c r="AN177" s="6">
        <f t="shared" si="16"/>
        <v>25789063.440000005</v>
      </c>
      <c r="AO177" s="6">
        <f t="shared" si="16"/>
        <v>52505117.989999995</v>
      </c>
      <c r="AP177" s="6">
        <f t="shared" si="16"/>
        <v>129318977.20999992</v>
      </c>
      <c r="AQ177" s="6">
        <f t="shared" si="16"/>
        <v>2018956504.2000005</v>
      </c>
      <c r="AR177" s="6">
        <f t="shared" si="16"/>
        <v>491040802.0800001</v>
      </c>
      <c r="AS177" s="10">
        <f t="shared" si="12"/>
        <v>17142.023529144051</v>
      </c>
      <c r="AT177" s="10">
        <f t="shared" si="13"/>
        <v>14644.219597448373</v>
      </c>
      <c r="AU177" s="10">
        <f t="shared" si="14"/>
        <v>735.05686757454805</v>
      </c>
      <c r="AV177" s="11">
        <f>SUM(AV7:AV176)</f>
        <v>69228.749999999985</v>
      </c>
      <c r="AW177" s="12"/>
    </row>
  </sheetData>
  <autoFilter ref="A6:AV177" xr:uid="{A10E75BD-EA57-401E-A6C4-E2E2C9161E89}"/>
  <phoneticPr fontId="0" type="noConversion"/>
  <pageMargins left="0.75" right="0.75" top="1" bottom="1" header="0.5" footer="0.5"/>
  <pageSetup orientation="landscape" r:id="rId1"/>
  <headerFooter alignWithMargins="0">
    <oddFooter>&amp;L&amp;8Department of Public Instruction&amp;C&amp;8page &amp;P of &amp;N&amp;R&amp;8&amp;D &amp;F jac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</vt:lpstr>
      <vt:lpstr>SPRD190</vt:lpstr>
      <vt:lpstr>Data</vt:lpstr>
      <vt:lpstr>SPRD190!Print_Titles</vt:lpstr>
    </vt:vector>
  </TitlesOfParts>
  <Company>ND Dept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Hiebert</dc:creator>
  <cp:lastModifiedBy>Tescher, Adam J.</cp:lastModifiedBy>
  <cp:lastPrinted>2025-02-27T20:28:48Z</cp:lastPrinted>
  <dcterms:created xsi:type="dcterms:W3CDTF">2000-02-03T16:46:07Z</dcterms:created>
  <dcterms:modified xsi:type="dcterms:W3CDTF">2025-02-27T20:28:48Z</dcterms:modified>
</cp:coreProperties>
</file>