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ndgov-my.sharepoint.com/personal/atescher_nd_gov/Documents/Forms WP/"/>
    </mc:Choice>
  </mc:AlternateContent>
  <xr:revisionPtr revIDLastSave="0" documentId="8_{6779475C-4808-4FB2-817C-311448153B7D}" xr6:coauthVersionLast="47" xr6:coauthVersionMax="47" xr10:uidLastSave="{00000000-0000-0000-0000-000000000000}"/>
  <bookViews>
    <workbookView xWindow="28680" yWindow="-870" windowWidth="29040" windowHeight="17520" xr2:uid="{00000000-000D-0000-FFFF-FFFF00000000}"/>
  </bookViews>
  <sheets>
    <sheet name="Form" sheetId="2" r:id="rId1"/>
    <sheet name="Page2" sheetId="3" r:id="rId2"/>
  </sheets>
  <definedNames>
    <definedName name="PerPupilAid">11072</definedName>
    <definedName name="_xlnm.Print_Area" localSheetId="0">Form!$A$1:$Q$27</definedName>
    <definedName name="_xlnm.Print_Area" localSheetId="1">Page2!$A$1:$J$45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3" l="1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P17" i="2"/>
  <c r="P22" i="2"/>
  <c r="P26" i="2" s="1"/>
  <c r="N17" i="2"/>
  <c r="N22" i="2"/>
  <c r="N26" i="2" s="1"/>
  <c r="L17" i="2"/>
  <c r="L22" i="2"/>
  <c r="L26" i="2" s="1"/>
  <c r="J17" i="2"/>
  <c r="J22" i="2"/>
  <c r="J26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atescher\Documents\My Data Sources\itdsql08pg1_sql08pg1 DPIORSNET.odc" keepAlive="1" name="itdsql08pg1_sql08pg1 DPIORSNET" description="SQL Stars" type="5" refreshedVersion="5">
    <dbPr connection="Provider=SQLOLEDB.1;Integrated Security=SSPI;Persist Security Info=True;Initial Catalog=DPIORSNET;Data Source=itdsql08pg1\sql08pg1;Use Procedure for Prepare=1;Auto Translate=True;Packet Size=4096;Workstation ID=DPI0946A;Use Encryption for Data=False;Tag with column collation when possible=False" command="&quot;DPIORSNET&quot;.&quot;dbo&quot;.&quot;v_FinanceReports&quot;" commandType="3"/>
  </connection>
</connections>
</file>

<file path=xl/sharedStrings.xml><?xml version="1.0" encoding="utf-8"?>
<sst xmlns="http://schemas.openxmlformats.org/spreadsheetml/2006/main" count="80" uniqueCount="77">
  <si>
    <t>Factor Tables</t>
  </si>
  <si>
    <t>K-12 Weighting Factors - High School</t>
  </si>
  <si>
    <t>0-110</t>
  </si>
  <si>
    <t>110-125</t>
  </si>
  <si>
    <t>125-130</t>
  </si>
  <si>
    <t>130-135</t>
  </si>
  <si>
    <t>135-140</t>
  </si>
  <si>
    <t>140-145</t>
  </si>
  <si>
    <t>145-150</t>
  </si>
  <si>
    <t>150-155</t>
  </si>
  <si>
    <t>155-160</t>
  </si>
  <si>
    <t>160-165</t>
  </si>
  <si>
    <t>165-175</t>
  </si>
  <si>
    <t>175-185</t>
  </si>
  <si>
    <t>185-200</t>
  </si>
  <si>
    <t>200-215</t>
  </si>
  <si>
    <t>215-230</t>
  </si>
  <si>
    <t>230-245</t>
  </si>
  <si>
    <t>245-260</t>
  </si>
  <si>
    <t>260-270</t>
  </si>
  <si>
    <t>270-275</t>
  </si>
  <si>
    <t>275-280</t>
  </si>
  <si>
    <t>280-285</t>
  </si>
  <si>
    <t>285-290</t>
  </si>
  <si>
    <t>290-295</t>
  </si>
  <si>
    <t>295-300</t>
  </si>
  <si>
    <t>300-305</t>
  </si>
  <si>
    <t>305-310</t>
  </si>
  <si>
    <t>310-320</t>
  </si>
  <si>
    <t>320-335</t>
  </si>
  <si>
    <t>335-350</t>
  </si>
  <si>
    <t>350-360</t>
  </si>
  <si>
    <t>360-370</t>
  </si>
  <si>
    <t>370-380</t>
  </si>
  <si>
    <t>380-390</t>
  </si>
  <si>
    <t>390-400</t>
  </si>
  <si>
    <t>400-600</t>
  </si>
  <si>
    <t>600-900</t>
  </si>
  <si>
    <t>Over 900</t>
  </si>
  <si>
    <t>ADM</t>
  </si>
  <si>
    <t>Factor</t>
  </si>
  <si>
    <t>Amount</t>
  </si>
  <si>
    <t>Tier 1</t>
  </si>
  <si>
    <t>Tier 2</t>
  </si>
  <si>
    <t>WORKSHEET FOR CALCULATING TUITION</t>
  </si>
  <si>
    <t>NORTH DAKOTA DEPARTMENT OF PUBLIC INSTRUCTION</t>
  </si>
  <si>
    <t>1.</t>
  </si>
  <si>
    <t>Average Cost Per Pupil</t>
  </si>
  <si>
    <t>(Page 15, line 8 of the ND School District Financial Report</t>
  </si>
  <si>
    <t>2.</t>
  </si>
  <si>
    <t>Plus State Average Capital Outlay</t>
  </si>
  <si>
    <t>(Provided by the Department of Public Instruction)</t>
  </si>
  <si>
    <t>3.</t>
  </si>
  <si>
    <t>Plus State Average Cost for Extracurricular Activities</t>
  </si>
  <si>
    <t>4.</t>
  </si>
  <si>
    <t>Total Average Cost Per Pupil</t>
  </si>
  <si>
    <t>(Line 1 + Line 2 + Line 3)</t>
  </si>
  <si>
    <t>5.</t>
  </si>
  <si>
    <t>State Foundation Aid Per Pupil</t>
  </si>
  <si>
    <t>(From page 2 Factor Tables. Multiply kindergarten by the percent of a</t>
  </si>
  <si>
    <t>full time program offered.)</t>
  </si>
  <si>
    <t>6.</t>
  </si>
  <si>
    <t>Unadjusted Tuition Charge per Pupil</t>
  </si>
  <si>
    <t>(Line 4 - Line 5)</t>
  </si>
  <si>
    <t>7.</t>
  </si>
  <si>
    <t>150% of State Average Cost of Education</t>
  </si>
  <si>
    <t>8.</t>
  </si>
  <si>
    <t>Tuition Charge Per Pupil</t>
  </si>
  <si>
    <t>(Lesser of Line 6 or Line 7)</t>
  </si>
  <si>
    <t>Kindergarten</t>
  </si>
  <si>
    <t>Grades 1-6</t>
  </si>
  <si>
    <t>Grades 9-12</t>
  </si>
  <si>
    <t>Grades 7-8</t>
  </si>
  <si>
    <t xml:space="preserve">SCHOOL FINANCE </t>
  </si>
  <si>
    <t>** Elementary district must divide ADM by 0.60</t>
  </si>
  <si>
    <t>School Year 2024-2025</t>
  </si>
  <si>
    <t>SFN 50014 (08-2024)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</si>
</sst>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u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/>
    <xf numFmtId="0" fontId="6" fillId="0" borderId="2" xfId="0" applyFont="1" applyBorder="1"/>
    <xf numFmtId="43" fontId="6" fillId="0" borderId="2" xfId="1" applyFont="1" applyBorder="1"/>
    <xf numFmtId="0" fontId="6" fillId="0" borderId="0" xfId="0" applyFont="1"/>
    <xf numFmtId="0" fontId="6" fillId="0" borderId="3" xfId="0" applyFont="1" applyBorder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10" fillId="0" borderId="7" xfId="0" quotePrefix="1" applyFont="1" applyBorder="1"/>
    <xf numFmtId="0" fontId="11" fillId="0" borderId="0" xfId="0" applyFont="1"/>
    <xf numFmtId="0" fontId="12" fillId="0" borderId="0" xfId="0" applyFont="1"/>
    <xf numFmtId="43" fontId="6" fillId="0" borderId="0" xfId="1" applyFont="1" applyBorder="1"/>
    <xf numFmtId="0" fontId="13" fillId="0" borderId="0" xfId="0" applyFont="1"/>
    <xf numFmtId="0" fontId="14" fillId="0" borderId="0" xfId="0" applyFont="1"/>
    <xf numFmtId="44" fontId="0" fillId="0" borderId="2" xfId="2" applyFont="1" applyBorder="1" applyAlignment="1">
      <alignment horizontal="right"/>
    </xf>
    <xf numFmtId="44" fontId="0" fillId="2" borderId="7" xfId="2" applyFont="1" applyFill="1" applyBorder="1" applyAlignment="1">
      <alignment horizontal="right"/>
    </xf>
    <xf numFmtId="44" fontId="0" fillId="2" borderId="9" xfId="2" applyFont="1" applyFill="1" applyBorder="1" applyAlignment="1">
      <alignment horizontal="right"/>
    </xf>
    <xf numFmtId="44" fontId="0" fillId="2" borderId="12" xfId="2" applyFont="1" applyFill="1" applyBorder="1" applyAlignment="1">
      <alignment horizontal="right"/>
    </xf>
    <xf numFmtId="44" fontId="0" fillId="2" borderId="13" xfId="2" applyFont="1" applyFill="1" applyBorder="1" applyAlignment="1">
      <alignment horizontal="right"/>
    </xf>
    <xf numFmtId="44" fontId="0" fillId="2" borderId="10" xfId="2" applyFont="1" applyFill="1" applyBorder="1" applyAlignment="1">
      <alignment horizontal="right"/>
    </xf>
    <xf numFmtId="44" fontId="0" fillId="2" borderId="11" xfId="2" applyFont="1" applyFill="1" applyBorder="1" applyAlignment="1">
      <alignment horizontal="right"/>
    </xf>
    <xf numFmtId="44" fontId="0" fillId="0" borderId="7" xfId="2" applyFont="1" applyBorder="1" applyAlignment="1">
      <alignment horizontal="right"/>
    </xf>
    <xf numFmtId="44" fontId="0" fillId="0" borderId="9" xfId="2" applyFont="1" applyBorder="1" applyAlignment="1">
      <alignment horizontal="right"/>
    </xf>
    <xf numFmtId="44" fontId="0" fillId="0" borderId="10" xfId="2" applyFont="1" applyBorder="1" applyAlignment="1">
      <alignment horizontal="right"/>
    </xf>
    <xf numFmtId="44" fontId="0" fillId="0" borderId="11" xfId="2" applyFont="1" applyBorder="1" applyAlignment="1">
      <alignment horizontal="right"/>
    </xf>
    <xf numFmtId="44" fontId="0" fillId="2" borderId="2" xfId="2" applyFont="1" applyFill="1" applyBorder="1" applyAlignment="1">
      <alignment horizontal="right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19050</xdr:rowOff>
    </xdr:from>
    <xdr:to>
      <xdr:col>3</xdr:col>
      <xdr:colOff>169647</xdr:colOff>
      <xdr:row>5</xdr:row>
      <xdr:rowOff>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035928-ABFB-4CB1-90D2-2B0C66E51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09550"/>
          <a:ext cx="733527" cy="828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27"/>
  <sheetViews>
    <sheetView tabSelected="1" topLeftCell="A3" zoomScaleNormal="100" workbookViewId="0">
      <selection activeCell="F36" sqref="F36"/>
    </sheetView>
  </sheetViews>
  <sheetFormatPr defaultRowHeight="14.4" x14ac:dyDescent="0.3"/>
  <cols>
    <col min="1" max="1" width="0.5546875" customWidth="1"/>
    <col min="2" max="2" width="3.33203125" customWidth="1"/>
    <col min="4" max="4" width="3.33203125" customWidth="1"/>
    <col min="6" max="6" width="10.33203125" customWidth="1"/>
    <col min="11" max="11" width="10.6640625" customWidth="1"/>
  </cols>
  <sheetData>
    <row r="2" spans="2:17" ht="21.75" customHeight="1" x14ac:dyDescent="0.3">
      <c r="E2" s="17" t="s">
        <v>44</v>
      </c>
      <c r="G2" s="16"/>
      <c r="O2" s="37" t="s">
        <v>75</v>
      </c>
      <c r="P2" s="38"/>
      <c r="Q2" s="39"/>
    </row>
    <row r="3" spans="2:17" x14ac:dyDescent="0.3">
      <c r="E3" s="20" t="s">
        <v>45</v>
      </c>
    </row>
    <row r="4" spans="2:17" x14ac:dyDescent="0.3">
      <c r="E4" s="20" t="s">
        <v>73</v>
      </c>
    </row>
    <row r="5" spans="2:17" x14ac:dyDescent="0.3">
      <c r="E5" s="21" t="s">
        <v>76</v>
      </c>
    </row>
    <row r="6" spans="2:17" x14ac:dyDescent="0.3">
      <c r="E6" s="2"/>
    </row>
    <row r="7" spans="2:17" x14ac:dyDescent="0.3">
      <c r="E7" s="2"/>
    </row>
    <row r="9" spans="2:17" x14ac:dyDescent="0.3">
      <c r="B9" s="11"/>
      <c r="C9" s="4"/>
      <c r="D9" s="4"/>
      <c r="E9" s="4"/>
      <c r="F9" s="4"/>
      <c r="G9" s="4"/>
      <c r="H9" s="4"/>
      <c r="I9" s="5"/>
      <c r="J9" s="40" t="s">
        <v>69</v>
      </c>
      <c r="K9" s="40"/>
      <c r="L9" s="40" t="s">
        <v>70</v>
      </c>
      <c r="M9" s="40"/>
      <c r="N9" s="40" t="s">
        <v>72</v>
      </c>
      <c r="O9" s="40"/>
      <c r="P9" s="40" t="s">
        <v>71</v>
      </c>
      <c r="Q9" s="40"/>
    </row>
    <row r="10" spans="2:17" x14ac:dyDescent="0.3">
      <c r="B10" s="6"/>
      <c r="C10" s="7"/>
      <c r="D10" s="7"/>
      <c r="E10" s="7"/>
      <c r="F10" s="7"/>
      <c r="G10" s="7"/>
      <c r="H10" s="7"/>
      <c r="I10" s="8"/>
      <c r="J10" s="40"/>
      <c r="K10" s="40"/>
      <c r="L10" s="40"/>
      <c r="M10" s="40"/>
      <c r="N10" s="40"/>
      <c r="O10" s="40"/>
      <c r="P10" s="40"/>
      <c r="Q10" s="40"/>
    </row>
    <row r="11" spans="2:17" ht="15.6" x14ac:dyDescent="0.3">
      <c r="B11" s="19" t="s">
        <v>46</v>
      </c>
      <c r="C11" s="3" t="s">
        <v>47</v>
      </c>
      <c r="D11" s="4"/>
      <c r="E11" s="4"/>
      <c r="F11" s="4"/>
      <c r="G11" s="4"/>
      <c r="H11" s="4"/>
      <c r="I11" s="5"/>
      <c r="J11" s="36"/>
      <c r="K11" s="36"/>
      <c r="L11" s="36"/>
      <c r="M11" s="36"/>
      <c r="N11" s="36"/>
      <c r="O11" s="36"/>
      <c r="P11" s="36"/>
      <c r="Q11" s="36"/>
    </row>
    <row r="12" spans="2:17" x14ac:dyDescent="0.3">
      <c r="B12" s="6"/>
      <c r="C12" s="18" t="s">
        <v>48</v>
      </c>
      <c r="D12" s="7"/>
      <c r="E12" s="7"/>
      <c r="F12" s="7"/>
      <c r="G12" s="7"/>
      <c r="H12" s="7"/>
      <c r="I12" s="8"/>
      <c r="J12" s="36"/>
      <c r="K12" s="36"/>
      <c r="L12" s="36"/>
      <c r="M12" s="36"/>
      <c r="N12" s="36"/>
      <c r="O12" s="36"/>
      <c r="P12" s="36"/>
      <c r="Q12" s="36"/>
    </row>
    <row r="13" spans="2:17" ht="15.6" x14ac:dyDescent="0.3">
      <c r="B13" s="19" t="s">
        <v>49</v>
      </c>
      <c r="C13" s="3" t="s">
        <v>50</v>
      </c>
      <c r="D13" s="4"/>
      <c r="E13" s="4"/>
      <c r="F13" s="4"/>
      <c r="G13" s="4"/>
      <c r="H13" s="4"/>
      <c r="I13" s="5"/>
      <c r="J13" s="32">
        <v>1619.63</v>
      </c>
      <c r="K13" s="33"/>
      <c r="L13" s="32">
        <v>1619.63</v>
      </c>
      <c r="M13" s="33"/>
      <c r="N13" s="32">
        <v>1619.63</v>
      </c>
      <c r="O13" s="33"/>
      <c r="P13" s="32">
        <v>1619.63</v>
      </c>
      <c r="Q13" s="33"/>
    </row>
    <row r="14" spans="2:17" x14ac:dyDescent="0.3">
      <c r="B14" s="6"/>
      <c r="C14" s="18" t="s">
        <v>51</v>
      </c>
      <c r="D14" s="7"/>
      <c r="E14" s="7"/>
      <c r="F14" s="7"/>
      <c r="G14" s="7"/>
      <c r="H14" s="7"/>
      <c r="I14" s="8"/>
      <c r="J14" s="34"/>
      <c r="K14" s="35"/>
      <c r="L14" s="34"/>
      <c r="M14" s="35"/>
      <c r="N14" s="34"/>
      <c r="O14" s="35"/>
      <c r="P14" s="34"/>
      <c r="Q14" s="35"/>
    </row>
    <row r="15" spans="2:17" ht="15.6" x14ac:dyDescent="0.3">
      <c r="B15" s="19" t="s">
        <v>52</v>
      </c>
      <c r="C15" s="3" t="s">
        <v>53</v>
      </c>
      <c r="D15" s="4"/>
      <c r="E15" s="4"/>
      <c r="F15" s="4"/>
      <c r="G15" s="4"/>
      <c r="H15" s="4"/>
      <c r="I15" s="5"/>
      <c r="J15" s="32">
        <v>489.53</v>
      </c>
      <c r="K15" s="33"/>
      <c r="L15" s="32">
        <v>489.53</v>
      </c>
      <c r="M15" s="33"/>
      <c r="N15" s="32">
        <v>489.53</v>
      </c>
      <c r="O15" s="33"/>
      <c r="P15" s="32">
        <v>489.53</v>
      </c>
      <c r="Q15" s="33"/>
    </row>
    <row r="16" spans="2:17" x14ac:dyDescent="0.3">
      <c r="B16" s="6"/>
      <c r="C16" s="18" t="s">
        <v>51</v>
      </c>
      <c r="D16" s="7"/>
      <c r="E16" s="7"/>
      <c r="F16" s="7"/>
      <c r="G16" s="7"/>
      <c r="H16" s="7"/>
      <c r="I16" s="8"/>
      <c r="J16" s="34"/>
      <c r="K16" s="35"/>
      <c r="L16" s="34"/>
      <c r="M16" s="35"/>
      <c r="N16" s="34"/>
      <c r="O16" s="35"/>
      <c r="P16" s="34"/>
      <c r="Q16" s="35"/>
    </row>
    <row r="17" spans="2:17" ht="15.6" x14ac:dyDescent="0.3">
      <c r="B17" s="19" t="s">
        <v>54</v>
      </c>
      <c r="C17" s="3" t="s">
        <v>55</v>
      </c>
      <c r="D17" s="4"/>
      <c r="E17" s="4"/>
      <c r="F17" s="4"/>
      <c r="G17" s="4"/>
      <c r="H17" s="4"/>
      <c r="I17" s="5"/>
      <c r="J17" s="25" t="str">
        <f>IF(J11="","",J15+J13+J11)</f>
        <v/>
      </c>
      <c r="K17" s="25"/>
      <c r="L17" s="25" t="str">
        <f>IF(L11="","",L15+L13+L11)</f>
        <v/>
      </c>
      <c r="M17" s="25"/>
      <c r="N17" s="25" t="str">
        <f>IF(N11="","",N15+N13+N11)</f>
        <v/>
      </c>
      <c r="O17" s="25"/>
      <c r="P17" s="25" t="str">
        <f>IF(P11="","",P15+P13+P11)</f>
        <v/>
      </c>
      <c r="Q17" s="25"/>
    </row>
    <row r="18" spans="2:17" x14ac:dyDescent="0.3">
      <c r="B18" s="6"/>
      <c r="C18" s="18" t="s">
        <v>56</v>
      </c>
      <c r="D18" s="7"/>
      <c r="E18" s="7"/>
      <c r="F18" s="7"/>
      <c r="G18" s="7"/>
      <c r="H18" s="7"/>
      <c r="I18" s="8"/>
      <c r="J18" s="25"/>
      <c r="K18" s="25"/>
      <c r="L18" s="25"/>
      <c r="M18" s="25"/>
      <c r="N18" s="25"/>
      <c r="O18" s="25"/>
      <c r="P18" s="25"/>
      <c r="Q18" s="25"/>
    </row>
    <row r="19" spans="2:17" ht="15.6" x14ac:dyDescent="0.3">
      <c r="B19" s="19" t="s">
        <v>57</v>
      </c>
      <c r="C19" s="3" t="s">
        <v>58</v>
      </c>
      <c r="D19" s="4"/>
      <c r="E19" s="4"/>
      <c r="F19" s="4"/>
      <c r="G19" s="4"/>
      <c r="H19" s="4"/>
      <c r="I19" s="5"/>
      <c r="J19" s="26"/>
      <c r="K19" s="27"/>
      <c r="L19" s="26"/>
      <c r="M19" s="27"/>
      <c r="N19" s="26"/>
      <c r="O19" s="27"/>
      <c r="P19" s="26"/>
      <c r="Q19" s="27"/>
    </row>
    <row r="20" spans="2:17" x14ac:dyDescent="0.3">
      <c r="B20" s="9"/>
      <c r="C20" s="18" t="s">
        <v>59</v>
      </c>
      <c r="I20" s="10"/>
      <c r="J20" s="28"/>
      <c r="K20" s="29"/>
      <c r="L20" s="28"/>
      <c r="M20" s="29"/>
      <c r="N20" s="28"/>
      <c r="O20" s="29"/>
      <c r="P20" s="28"/>
      <c r="Q20" s="29"/>
    </row>
    <row r="21" spans="2:17" x14ac:dyDescent="0.3">
      <c r="B21" s="6"/>
      <c r="C21" s="18" t="s">
        <v>60</v>
      </c>
      <c r="D21" s="7"/>
      <c r="E21" s="7"/>
      <c r="F21" s="7"/>
      <c r="G21" s="7"/>
      <c r="H21" s="7"/>
      <c r="I21" s="8"/>
      <c r="J21" s="30"/>
      <c r="K21" s="31"/>
      <c r="L21" s="30"/>
      <c r="M21" s="31"/>
      <c r="N21" s="30"/>
      <c r="O21" s="31"/>
      <c r="P21" s="30"/>
      <c r="Q21" s="31"/>
    </row>
    <row r="22" spans="2:17" ht="15.6" x14ac:dyDescent="0.3">
      <c r="B22" s="19" t="s">
        <v>61</v>
      </c>
      <c r="C22" s="3" t="s">
        <v>62</v>
      </c>
      <c r="D22" s="4"/>
      <c r="E22" s="4"/>
      <c r="F22" s="4"/>
      <c r="G22" s="4"/>
      <c r="H22" s="4"/>
      <c r="I22" s="5"/>
      <c r="J22" s="25" t="str">
        <f>IF(J19="","",J17-J19)</f>
        <v/>
      </c>
      <c r="K22" s="25"/>
      <c r="L22" s="25" t="str">
        <f>IF(L19="","",L17-L19)</f>
        <v/>
      </c>
      <c r="M22" s="25"/>
      <c r="N22" s="25" t="str">
        <f>IF(N19="","",N17-N19)</f>
        <v/>
      </c>
      <c r="O22" s="25"/>
      <c r="P22" s="25" t="str">
        <f>IF(P19="","",P17-P19)</f>
        <v/>
      </c>
      <c r="Q22" s="25"/>
    </row>
    <row r="23" spans="2:17" x14ac:dyDescent="0.3">
      <c r="B23" s="6"/>
      <c r="C23" s="18" t="s">
        <v>63</v>
      </c>
      <c r="D23" s="7"/>
      <c r="E23" s="7"/>
      <c r="F23" s="7"/>
      <c r="G23" s="7"/>
      <c r="H23" s="7"/>
      <c r="I23" s="8"/>
      <c r="J23" s="25"/>
      <c r="K23" s="25"/>
      <c r="L23" s="25"/>
      <c r="M23" s="25"/>
      <c r="N23" s="25"/>
      <c r="O23" s="25"/>
      <c r="P23" s="25"/>
      <c r="Q23" s="25"/>
    </row>
    <row r="24" spans="2:17" ht="15.6" x14ac:dyDescent="0.3">
      <c r="B24" s="19" t="s">
        <v>64</v>
      </c>
      <c r="C24" s="3" t="s">
        <v>65</v>
      </c>
      <c r="D24" s="4"/>
      <c r="E24" s="4"/>
      <c r="F24" s="4"/>
      <c r="G24" s="4"/>
      <c r="H24" s="4"/>
      <c r="I24" s="5"/>
      <c r="J24" s="25">
        <v>18371.099999999999</v>
      </c>
      <c r="K24" s="25"/>
      <c r="L24" s="25">
        <v>21165.96</v>
      </c>
      <c r="M24" s="25"/>
      <c r="N24" s="25">
        <v>21783.53</v>
      </c>
      <c r="O24" s="25"/>
      <c r="P24" s="25">
        <v>22644.09</v>
      </c>
      <c r="Q24" s="25"/>
    </row>
    <row r="25" spans="2:17" x14ac:dyDescent="0.3">
      <c r="B25" s="6"/>
      <c r="C25" s="18" t="s">
        <v>51</v>
      </c>
      <c r="D25" s="7"/>
      <c r="E25" s="7"/>
      <c r="F25" s="7"/>
      <c r="G25" s="7"/>
      <c r="H25" s="7"/>
      <c r="I25" s="8"/>
      <c r="J25" s="25"/>
      <c r="K25" s="25"/>
      <c r="L25" s="25"/>
      <c r="M25" s="25"/>
      <c r="N25" s="25"/>
      <c r="O25" s="25"/>
      <c r="P25" s="25"/>
      <c r="Q25" s="25"/>
    </row>
    <row r="26" spans="2:17" ht="15.6" x14ac:dyDescent="0.3">
      <c r="B26" s="19" t="s">
        <v>66</v>
      </c>
      <c r="C26" s="3" t="s">
        <v>67</v>
      </c>
      <c r="D26" s="4"/>
      <c r="E26" s="4"/>
      <c r="F26" s="4"/>
      <c r="G26" s="4"/>
      <c r="H26" s="4"/>
      <c r="I26" s="5"/>
      <c r="J26" s="25" t="str">
        <f>IF(J22&lt;0,0,IF(J22="","",MIN(J22,J24)))</f>
        <v/>
      </c>
      <c r="K26" s="25"/>
      <c r="L26" s="25" t="str">
        <f>IF(L22&lt;0,0,IF(L22="","",MIN(L22,L24)))</f>
        <v/>
      </c>
      <c r="M26" s="25"/>
      <c r="N26" s="25" t="str">
        <f>IF(N22&lt;0,0,IF(N22="","",MIN(N22,N24)))</f>
        <v/>
      </c>
      <c r="O26" s="25"/>
      <c r="P26" s="25" t="str">
        <f>IF(P22&lt;0,0,IF(P22="","",MIN(P22,P24)))</f>
        <v/>
      </c>
      <c r="Q26" s="25"/>
    </row>
    <row r="27" spans="2:17" x14ac:dyDescent="0.3">
      <c r="B27" s="6"/>
      <c r="C27" s="18" t="s">
        <v>68</v>
      </c>
      <c r="D27" s="7"/>
      <c r="E27" s="7"/>
      <c r="F27" s="7"/>
      <c r="G27" s="7"/>
      <c r="H27" s="7"/>
      <c r="I27" s="8"/>
      <c r="J27" s="25"/>
      <c r="K27" s="25"/>
      <c r="L27" s="25"/>
      <c r="M27" s="25"/>
      <c r="N27" s="25"/>
      <c r="O27" s="25"/>
      <c r="P27" s="25"/>
      <c r="Q27" s="25"/>
    </row>
  </sheetData>
  <mergeCells count="37">
    <mergeCell ref="J11:K12"/>
    <mergeCell ref="L11:M12"/>
    <mergeCell ref="N11:O12"/>
    <mergeCell ref="P11:Q12"/>
    <mergeCell ref="O2:Q2"/>
    <mergeCell ref="J9:K10"/>
    <mergeCell ref="L9:M10"/>
    <mergeCell ref="N9:O10"/>
    <mergeCell ref="P9:Q10"/>
    <mergeCell ref="J17:K18"/>
    <mergeCell ref="L17:M18"/>
    <mergeCell ref="N17:O18"/>
    <mergeCell ref="P17:Q18"/>
    <mergeCell ref="J13:K14"/>
    <mergeCell ref="L13:M14"/>
    <mergeCell ref="N13:O14"/>
    <mergeCell ref="P13:Q14"/>
    <mergeCell ref="J15:K16"/>
    <mergeCell ref="L15:M16"/>
    <mergeCell ref="N15:O16"/>
    <mergeCell ref="P15:Q16"/>
    <mergeCell ref="J26:K27"/>
    <mergeCell ref="L26:M27"/>
    <mergeCell ref="N26:O27"/>
    <mergeCell ref="P26:Q27"/>
    <mergeCell ref="J19:K21"/>
    <mergeCell ref="L19:M21"/>
    <mergeCell ref="N19:O21"/>
    <mergeCell ref="P19:Q21"/>
    <mergeCell ref="J22:K23"/>
    <mergeCell ref="L22:M23"/>
    <mergeCell ref="N22:O23"/>
    <mergeCell ref="P22:Q23"/>
    <mergeCell ref="J24:K25"/>
    <mergeCell ref="L24:M25"/>
    <mergeCell ref="N24:O25"/>
    <mergeCell ref="P24:Q25"/>
  </mergeCells>
  <pageMargins left="0.7" right="0.7" top="0.75" bottom="0.75" header="0.3" footer="0.3"/>
  <pageSetup scale="88" fitToHeight="0" orientation="landscape" r:id="rId1"/>
  <headerFooter>
    <oddFooter>&amp;C
 &amp;P</oddFooter>
  </headerFooter>
  <rowBreaks count="1" manualBreakCount="1">
    <brk id="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44"/>
  <sheetViews>
    <sheetView zoomScaleNormal="100" workbookViewId="0">
      <selection activeCell="K31" sqref="K31"/>
    </sheetView>
  </sheetViews>
  <sheetFormatPr defaultRowHeight="14.4" x14ac:dyDescent="0.3"/>
  <cols>
    <col min="1" max="1" width="1.88671875" customWidth="1"/>
    <col min="5" max="5" width="10.44140625" customWidth="1"/>
    <col min="10" max="10" width="9.88671875" customWidth="1"/>
  </cols>
  <sheetData>
    <row r="1" spans="2:10" x14ac:dyDescent="0.3">
      <c r="B1" s="41" t="s">
        <v>0</v>
      </c>
      <c r="C1" s="42"/>
      <c r="D1" s="42"/>
      <c r="E1" s="42"/>
      <c r="F1" s="42"/>
      <c r="G1" s="42"/>
      <c r="H1" s="42"/>
      <c r="I1" s="42"/>
      <c r="J1" s="42"/>
    </row>
    <row r="2" spans="2:10" x14ac:dyDescent="0.3">
      <c r="B2" s="42"/>
      <c r="C2" s="42"/>
      <c r="D2" s="42"/>
      <c r="E2" s="42"/>
      <c r="F2" s="42"/>
      <c r="G2" s="42"/>
      <c r="H2" s="42"/>
      <c r="I2" s="42"/>
      <c r="J2" s="42"/>
    </row>
    <row r="3" spans="2:10" ht="6.75" customHeight="1" x14ac:dyDescent="0.3"/>
    <row r="4" spans="2:10" x14ac:dyDescent="0.3">
      <c r="B4" s="43" t="s">
        <v>1</v>
      </c>
      <c r="C4" s="43"/>
      <c r="D4" s="43"/>
      <c r="E4" s="43"/>
      <c r="F4" s="1"/>
      <c r="G4" s="43"/>
      <c r="H4" s="43"/>
      <c r="I4" s="43"/>
      <c r="J4" s="43"/>
    </row>
    <row r="5" spans="2:10" x14ac:dyDescent="0.3">
      <c r="C5" s="1" t="s">
        <v>39</v>
      </c>
      <c r="D5" s="1" t="s">
        <v>40</v>
      </c>
      <c r="E5" s="1" t="s">
        <v>41</v>
      </c>
      <c r="H5" s="1"/>
      <c r="I5" s="1"/>
      <c r="J5" s="1"/>
    </row>
    <row r="6" spans="2:10" x14ac:dyDescent="0.3">
      <c r="B6" s="23" t="s">
        <v>74</v>
      </c>
      <c r="C6" s="24"/>
      <c r="D6" s="24"/>
      <c r="E6" s="24"/>
      <c r="H6" s="1"/>
      <c r="I6" s="1"/>
      <c r="J6" s="1"/>
    </row>
    <row r="7" spans="2:10" x14ac:dyDescent="0.3">
      <c r="C7" s="1"/>
      <c r="D7" s="1"/>
      <c r="E7" s="1"/>
      <c r="H7" s="1"/>
      <c r="I7" s="1"/>
      <c r="J7" s="1"/>
    </row>
    <row r="8" spans="2:10" ht="12.75" customHeight="1" x14ac:dyDescent="0.3">
      <c r="B8" s="12" t="s">
        <v>42</v>
      </c>
      <c r="C8" s="13" t="s">
        <v>2</v>
      </c>
      <c r="D8" s="13">
        <v>1.57</v>
      </c>
      <c r="E8" s="13">
        <f t="shared" ref="E8:E43" si="0">ROUND(PerPupilAid*D8,2)</f>
        <v>17383.04</v>
      </c>
      <c r="F8" s="14"/>
      <c r="G8" s="22"/>
      <c r="H8" s="22"/>
      <c r="I8" s="22"/>
      <c r="J8" s="22"/>
    </row>
    <row r="9" spans="2:10" ht="12.75" customHeight="1" x14ac:dyDescent="0.3">
      <c r="B9" s="15" t="s">
        <v>43</v>
      </c>
      <c r="C9" s="13" t="s">
        <v>3</v>
      </c>
      <c r="D9" s="13">
        <v>1.54</v>
      </c>
      <c r="E9" s="13">
        <f t="shared" si="0"/>
        <v>17050.88</v>
      </c>
      <c r="F9" s="14"/>
      <c r="G9" s="22"/>
      <c r="H9" s="22"/>
      <c r="I9" s="22"/>
      <c r="J9" s="22"/>
    </row>
    <row r="10" spans="2:10" ht="12.75" customHeight="1" x14ac:dyDescent="0.3">
      <c r="B10" s="15"/>
      <c r="C10" s="13" t="s">
        <v>4</v>
      </c>
      <c r="D10" s="13">
        <v>1.51</v>
      </c>
      <c r="E10" s="13">
        <f t="shared" si="0"/>
        <v>16718.72</v>
      </c>
      <c r="F10" s="14"/>
      <c r="G10" s="22"/>
      <c r="H10" s="22"/>
      <c r="I10" s="22"/>
      <c r="J10" s="22"/>
    </row>
    <row r="11" spans="2:10" ht="12.75" customHeight="1" x14ac:dyDescent="0.3">
      <c r="B11" s="15"/>
      <c r="C11" s="13" t="s">
        <v>5</v>
      </c>
      <c r="D11" s="13">
        <v>1.48</v>
      </c>
      <c r="E11" s="13">
        <f t="shared" si="0"/>
        <v>16386.560000000001</v>
      </c>
      <c r="F11" s="14"/>
      <c r="G11" s="14"/>
      <c r="H11" s="14"/>
      <c r="I11" s="14"/>
      <c r="J11" s="14"/>
    </row>
    <row r="12" spans="2:10" ht="12.75" customHeight="1" x14ac:dyDescent="0.3">
      <c r="B12" s="15"/>
      <c r="C12" s="13" t="s">
        <v>6</v>
      </c>
      <c r="D12" s="13">
        <v>1.46</v>
      </c>
      <c r="E12" s="13">
        <f t="shared" si="0"/>
        <v>16165.12</v>
      </c>
      <c r="F12" s="14"/>
      <c r="G12" s="14"/>
      <c r="H12" s="14"/>
      <c r="I12" s="14"/>
      <c r="J12" s="14"/>
    </row>
    <row r="13" spans="2:10" ht="12.75" customHeight="1" x14ac:dyDescent="0.3">
      <c r="B13" s="15"/>
      <c r="C13" s="13" t="s">
        <v>7</v>
      </c>
      <c r="D13" s="13">
        <v>1.43</v>
      </c>
      <c r="E13" s="13">
        <f t="shared" si="0"/>
        <v>15832.96</v>
      </c>
      <c r="F13" s="14"/>
      <c r="G13" s="14"/>
      <c r="H13" s="14"/>
      <c r="I13" s="14"/>
      <c r="J13" s="14"/>
    </row>
    <row r="14" spans="2:10" ht="12.75" customHeight="1" x14ac:dyDescent="0.3">
      <c r="B14" s="15"/>
      <c r="C14" s="13" t="s">
        <v>8</v>
      </c>
      <c r="D14" s="13">
        <v>1.41</v>
      </c>
      <c r="E14" s="13">
        <f t="shared" si="0"/>
        <v>15611.52</v>
      </c>
      <c r="F14" s="14"/>
      <c r="G14" s="14"/>
      <c r="H14" s="14"/>
      <c r="I14" s="14"/>
      <c r="J14" s="14"/>
    </row>
    <row r="15" spans="2:10" ht="12.75" customHeight="1" x14ac:dyDescent="0.3">
      <c r="B15" s="15"/>
      <c r="C15" s="13" t="s">
        <v>9</v>
      </c>
      <c r="D15" s="13">
        <v>1.38</v>
      </c>
      <c r="E15" s="13">
        <f t="shared" si="0"/>
        <v>15279.36</v>
      </c>
      <c r="F15" s="14"/>
      <c r="G15" s="14"/>
      <c r="H15" s="14"/>
      <c r="I15" s="14"/>
      <c r="J15" s="14"/>
    </row>
    <row r="16" spans="2:10" ht="12.75" customHeight="1" x14ac:dyDescent="0.3">
      <c r="B16" s="15"/>
      <c r="C16" s="13" t="s">
        <v>10</v>
      </c>
      <c r="D16" s="13">
        <v>1.36</v>
      </c>
      <c r="E16" s="13">
        <f t="shared" si="0"/>
        <v>15057.92</v>
      </c>
      <c r="F16" s="14"/>
      <c r="G16" s="14"/>
      <c r="H16" s="14"/>
      <c r="I16" s="14"/>
      <c r="J16" s="14"/>
    </row>
    <row r="17" spans="2:10" ht="12.75" customHeight="1" x14ac:dyDescent="0.3">
      <c r="B17" s="15"/>
      <c r="C17" s="13" t="s">
        <v>11</v>
      </c>
      <c r="D17" s="13">
        <v>1.34</v>
      </c>
      <c r="E17" s="13">
        <f t="shared" si="0"/>
        <v>14836.48</v>
      </c>
      <c r="F17" s="14"/>
      <c r="G17" s="14"/>
      <c r="H17" s="14"/>
      <c r="I17" s="14"/>
      <c r="J17" s="14"/>
    </row>
    <row r="18" spans="2:10" ht="12.75" customHeight="1" x14ac:dyDescent="0.3">
      <c r="B18" s="15"/>
      <c r="C18" s="13" t="s">
        <v>12</v>
      </c>
      <c r="D18" s="13">
        <v>1.32</v>
      </c>
      <c r="E18" s="13">
        <f t="shared" si="0"/>
        <v>14615.04</v>
      </c>
      <c r="F18" s="14"/>
      <c r="G18" s="14"/>
      <c r="H18" s="14"/>
      <c r="I18" s="14"/>
      <c r="J18" s="14"/>
    </row>
    <row r="19" spans="2:10" ht="12.75" customHeight="1" x14ac:dyDescent="0.3">
      <c r="B19" s="15"/>
      <c r="C19" s="13" t="s">
        <v>13</v>
      </c>
      <c r="D19" s="13">
        <v>1.29</v>
      </c>
      <c r="E19" s="13">
        <f t="shared" si="0"/>
        <v>14282.88</v>
      </c>
      <c r="F19" s="14"/>
      <c r="G19" s="14"/>
      <c r="H19" s="14"/>
      <c r="I19" s="14"/>
      <c r="J19" s="14"/>
    </row>
    <row r="20" spans="2:10" ht="12.75" customHeight="1" x14ac:dyDescent="0.3">
      <c r="B20" s="15"/>
      <c r="C20" s="13" t="s">
        <v>14</v>
      </c>
      <c r="D20" s="13">
        <v>1.27</v>
      </c>
      <c r="E20" s="13">
        <f t="shared" si="0"/>
        <v>14061.44</v>
      </c>
      <c r="F20" s="14"/>
      <c r="G20" s="14"/>
      <c r="H20" s="14"/>
      <c r="I20" s="14"/>
      <c r="J20" s="14"/>
    </row>
    <row r="21" spans="2:10" ht="12.75" customHeight="1" x14ac:dyDescent="0.3">
      <c r="B21" s="15"/>
      <c r="C21" s="13" t="s">
        <v>15</v>
      </c>
      <c r="D21" s="13">
        <v>1.25</v>
      </c>
      <c r="E21" s="13">
        <f t="shared" si="0"/>
        <v>13840</v>
      </c>
      <c r="F21" s="14"/>
      <c r="G21" s="14"/>
      <c r="H21" s="14"/>
      <c r="I21" s="14"/>
      <c r="J21" s="14"/>
    </row>
    <row r="22" spans="2:10" ht="12.75" customHeight="1" x14ac:dyDescent="0.3">
      <c r="B22" s="15"/>
      <c r="C22" s="13" t="s">
        <v>16</v>
      </c>
      <c r="D22" s="13">
        <v>1.24</v>
      </c>
      <c r="E22" s="13">
        <f t="shared" si="0"/>
        <v>13729.28</v>
      </c>
      <c r="F22" s="14"/>
      <c r="G22" s="14"/>
      <c r="H22" s="14"/>
      <c r="I22" s="14"/>
      <c r="J22" s="14"/>
    </row>
    <row r="23" spans="2:10" ht="12.75" customHeight="1" x14ac:dyDescent="0.3">
      <c r="B23" s="15"/>
      <c r="C23" s="13" t="s">
        <v>17</v>
      </c>
      <c r="D23" s="13">
        <v>1.22</v>
      </c>
      <c r="E23" s="13">
        <f t="shared" si="0"/>
        <v>13507.84</v>
      </c>
      <c r="F23" s="14"/>
      <c r="G23" s="14"/>
      <c r="H23" s="14"/>
      <c r="I23" s="14"/>
      <c r="J23" s="14"/>
    </row>
    <row r="24" spans="2:10" ht="12.75" customHeight="1" x14ac:dyDescent="0.3">
      <c r="B24" s="15"/>
      <c r="C24" s="13" t="s">
        <v>18</v>
      </c>
      <c r="D24" s="13">
        <v>1.2</v>
      </c>
      <c r="E24" s="13">
        <f t="shared" si="0"/>
        <v>13286.4</v>
      </c>
      <c r="F24" s="14"/>
      <c r="G24" s="14"/>
      <c r="H24" s="14"/>
      <c r="I24" s="14"/>
      <c r="J24" s="14"/>
    </row>
    <row r="25" spans="2:10" ht="12.75" customHeight="1" x14ac:dyDescent="0.3">
      <c r="B25" s="15"/>
      <c r="C25" s="13" t="s">
        <v>19</v>
      </c>
      <c r="D25" s="13">
        <v>1.19</v>
      </c>
      <c r="E25" s="13">
        <f t="shared" si="0"/>
        <v>13175.68</v>
      </c>
      <c r="F25" s="14"/>
      <c r="G25" s="14"/>
      <c r="H25" s="14"/>
      <c r="I25" s="14"/>
      <c r="J25" s="14"/>
    </row>
    <row r="26" spans="2:10" ht="12.75" customHeight="1" x14ac:dyDescent="0.3">
      <c r="B26" s="15"/>
      <c r="C26" s="13" t="s">
        <v>20</v>
      </c>
      <c r="D26" s="13">
        <v>1.18</v>
      </c>
      <c r="E26" s="13">
        <f t="shared" si="0"/>
        <v>13064.96</v>
      </c>
      <c r="F26" s="14"/>
      <c r="G26" s="14"/>
      <c r="H26" s="14"/>
      <c r="I26" s="14"/>
      <c r="J26" s="14"/>
    </row>
    <row r="27" spans="2:10" ht="12.75" customHeight="1" x14ac:dyDescent="0.3">
      <c r="B27" s="15"/>
      <c r="C27" s="13" t="s">
        <v>21</v>
      </c>
      <c r="D27" s="13">
        <v>1.17</v>
      </c>
      <c r="E27" s="13">
        <f t="shared" si="0"/>
        <v>12954.24</v>
      </c>
      <c r="F27" s="14"/>
      <c r="G27" s="14"/>
      <c r="H27" s="14"/>
      <c r="I27" s="14"/>
      <c r="J27" s="14"/>
    </row>
    <row r="28" spans="2:10" ht="12.75" customHeight="1" x14ac:dyDescent="0.3">
      <c r="B28" s="15"/>
      <c r="C28" s="13" t="s">
        <v>22</v>
      </c>
      <c r="D28" s="13">
        <v>1.1599999999999999</v>
      </c>
      <c r="E28" s="13">
        <f t="shared" si="0"/>
        <v>12843.52</v>
      </c>
      <c r="F28" s="14"/>
      <c r="G28" s="14"/>
      <c r="H28" s="14"/>
      <c r="I28" s="14"/>
      <c r="J28" s="14"/>
    </row>
    <row r="29" spans="2:10" ht="12.75" customHeight="1" x14ac:dyDescent="0.3">
      <c r="B29" s="15"/>
      <c r="C29" s="13" t="s">
        <v>23</v>
      </c>
      <c r="D29" s="13">
        <v>1.1499999999999999</v>
      </c>
      <c r="E29" s="13">
        <f t="shared" si="0"/>
        <v>12732.8</v>
      </c>
      <c r="F29" s="14"/>
      <c r="G29" s="14"/>
      <c r="H29" s="14"/>
      <c r="I29" s="14"/>
      <c r="J29" s="14"/>
    </row>
    <row r="30" spans="2:10" ht="12.75" customHeight="1" x14ac:dyDescent="0.3">
      <c r="B30" s="15"/>
      <c r="C30" s="13" t="s">
        <v>24</v>
      </c>
      <c r="D30" s="13">
        <v>1.1399999999999999</v>
      </c>
      <c r="E30" s="13">
        <f t="shared" si="0"/>
        <v>12622.08</v>
      </c>
      <c r="F30" s="14"/>
      <c r="G30" s="14"/>
      <c r="H30" s="14"/>
      <c r="I30" s="14"/>
      <c r="J30" s="14"/>
    </row>
    <row r="31" spans="2:10" ht="12.75" customHeight="1" x14ac:dyDescent="0.3">
      <c r="B31" s="15"/>
      <c r="C31" s="13" t="s">
        <v>25</v>
      </c>
      <c r="D31" s="13">
        <v>1.1299999999999999</v>
      </c>
      <c r="E31" s="13">
        <f t="shared" si="0"/>
        <v>12511.36</v>
      </c>
      <c r="F31" s="14"/>
      <c r="G31" s="14"/>
      <c r="H31" s="14"/>
      <c r="I31" s="14"/>
      <c r="J31" s="14"/>
    </row>
    <row r="32" spans="2:10" ht="12.75" customHeight="1" x14ac:dyDescent="0.3">
      <c r="B32" s="15"/>
      <c r="C32" s="13" t="s">
        <v>26</v>
      </c>
      <c r="D32" s="13">
        <v>1.1200000000000001</v>
      </c>
      <c r="E32" s="13">
        <f t="shared" si="0"/>
        <v>12400.64</v>
      </c>
      <c r="F32" s="14"/>
      <c r="G32" s="14"/>
      <c r="H32" s="14"/>
      <c r="I32" s="14"/>
      <c r="J32" s="14"/>
    </row>
    <row r="33" spans="2:10" ht="12.75" customHeight="1" x14ac:dyDescent="0.3">
      <c r="B33" s="15"/>
      <c r="C33" s="13" t="s">
        <v>27</v>
      </c>
      <c r="D33" s="13">
        <v>1.1100000000000001</v>
      </c>
      <c r="E33" s="13">
        <f t="shared" si="0"/>
        <v>12289.92</v>
      </c>
      <c r="F33" s="14"/>
      <c r="G33" s="14"/>
      <c r="H33" s="14"/>
      <c r="I33" s="14"/>
      <c r="J33" s="14"/>
    </row>
    <row r="34" spans="2:10" ht="12.75" customHeight="1" x14ac:dyDescent="0.3">
      <c r="B34" s="15"/>
      <c r="C34" s="13" t="s">
        <v>28</v>
      </c>
      <c r="D34" s="13">
        <v>1.1000000000000001</v>
      </c>
      <c r="E34" s="13">
        <f t="shared" si="0"/>
        <v>12179.2</v>
      </c>
      <c r="F34" s="14"/>
      <c r="G34" s="14"/>
      <c r="H34" s="14"/>
      <c r="I34" s="14"/>
      <c r="J34" s="14"/>
    </row>
    <row r="35" spans="2:10" ht="12.75" customHeight="1" x14ac:dyDescent="0.3">
      <c r="B35" s="15"/>
      <c r="C35" s="13" t="s">
        <v>29</v>
      </c>
      <c r="D35" s="13">
        <v>1.0900000000000001</v>
      </c>
      <c r="E35" s="13">
        <f t="shared" si="0"/>
        <v>12068.48</v>
      </c>
      <c r="F35" s="14"/>
      <c r="G35" s="14"/>
      <c r="H35" s="14"/>
      <c r="I35" s="14"/>
      <c r="J35" s="14"/>
    </row>
    <row r="36" spans="2:10" ht="12.75" customHeight="1" x14ac:dyDescent="0.3">
      <c r="B36" s="15"/>
      <c r="C36" s="13" t="s">
        <v>30</v>
      </c>
      <c r="D36" s="13">
        <v>1.08</v>
      </c>
      <c r="E36" s="13">
        <f t="shared" si="0"/>
        <v>11957.76</v>
      </c>
      <c r="F36" s="14"/>
      <c r="G36" s="14"/>
      <c r="H36" s="14"/>
      <c r="I36" s="14"/>
      <c r="J36" s="14"/>
    </row>
    <row r="37" spans="2:10" ht="12.75" customHeight="1" x14ac:dyDescent="0.3">
      <c r="B37" s="15"/>
      <c r="C37" s="13" t="s">
        <v>31</v>
      </c>
      <c r="D37" s="13">
        <v>1.07</v>
      </c>
      <c r="E37" s="13">
        <f t="shared" si="0"/>
        <v>11847.04</v>
      </c>
      <c r="F37" s="14"/>
      <c r="G37" s="14"/>
      <c r="H37" s="14"/>
      <c r="I37" s="14"/>
      <c r="J37" s="14"/>
    </row>
    <row r="38" spans="2:10" ht="12.75" customHeight="1" x14ac:dyDescent="0.3">
      <c r="B38" s="15"/>
      <c r="C38" s="13" t="s">
        <v>32</v>
      </c>
      <c r="D38" s="13">
        <v>1.06</v>
      </c>
      <c r="E38" s="13">
        <f t="shared" si="0"/>
        <v>11736.32</v>
      </c>
      <c r="F38" s="14"/>
      <c r="G38" s="14"/>
      <c r="H38" s="14"/>
      <c r="I38" s="14"/>
      <c r="J38" s="14"/>
    </row>
    <row r="39" spans="2:10" ht="12.75" customHeight="1" x14ac:dyDescent="0.3">
      <c r="B39" s="15"/>
      <c r="C39" s="13" t="s">
        <v>33</v>
      </c>
      <c r="D39" s="13">
        <v>1.05</v>
      </c>
      <c r="E39" s="13">
        <f t="shared" si="0"/>
        <v>11625.6</v>
      </c>
      <c r="F39" s="14"/>
      <c r="G39" s="14"/>
      <c r="H39" s="14"/>
      <c r="I39" s="14"/>
      <c r="J39" s="14"/>
    </row>
    <row r="40" spans="2:10" ht="12.75" customHeight="1" x14ac:dyDescent="0.3">
      <c r="B40" s="15"/>
      <c r="C40" s="13" t="s">
        <v>34</v>
      </c>
      <c r="D40" s="13">
        <v>1.04</v>
      </c>
      <c r="E40" s="13">
        <f t="shared" si="0"/>
        <v>11514.88</v>
      </c>
      <c r="F40" s="14"/>
      <c r="G40" s="14"/>
      <c r="H40" s="14"/>
      <c r="I40" s="14"/>
      <c r="J40" s="14"/>
    </row>
    <row r="41" spans="2:10" ht="12.75" customHeight="1" x14ac:dyDescent="0.3">
      <c r="B41" s="15"/>
      <c r="C41" s="13" t="s">
        <v>35</v>
      </c>
      <c r="D41" s="13">
        <v>1.03</v>
      </c>
      <c r="E41" s="13">
        <f t="shared" si="0"/>
        <v>11404.16</v>
      </c>
      <c r="F41" s="14"/>
      <c r="G41" s="14"/>
      <c r="H41" s="14"/>
      <c r="I41" s="14"/>
      <c r="J41" s="14"/>
    </row>
    <row r="42" spans="2:10" ht="12.75" customHeight="1" x14ac:dyDescent="0.3">
      <c r="B42" s="15"/>
      <c r="C42" s="13" t="s">
        <v>36</v>
      </c>
      <c r="D42" s="13">
        <v>1.02</v>
      </c>
      <c r="E42" s="13">
        <f t="shared" si="0"/>
        <v>11293.44</v>
      </c>
      <c r="F42" s="14"/>
      <c r="G42" s="14"/>
      <c r="H42" s="14"/>
      <c r="I42" s="14"/>
      <c r="J42" s="14"/>
    </row>
    <row r="43" spans="2:10" ht="12.75" customHeight="1" x14ac:dyDescent="0.3">
      <c r="B43" s="15"/>
      <c r="C43" s="13" t="s">
        <v>37</v>
      </c>
      <c r="D43" s="13">
        <v>1.01</v>
      </c>
      <c r="E43" s="13">
        <f t="shared" si="0"/>
        <v>11182.72</v>
      </c>
      <c r="F43" s="14"/>
      <c r="G43" s="14"/>
      <c r="H43" s="14"/>
      <c r="I43" s="14"/>
      <c r="J43" s="14"/>
    </row>
    <row r="44" spans="2:10" ht="12.75" customHeight="1" x14ac:dyDescent="0.3">
      <c r="B44" s="12" t="s">
        <v>43</v>
      </c>
      <c r="C44" s="13" t="s">
        <v>38</v>
      </c>
      <c r="D44" s="13">
        <v>1</v>
      </c>
      <c r="E44" s="13">
        <v>11072</v>
      </c>
      <c r="F44" s="14"/>
      <c r="G44" s="14"/>
      <c r="H44" s="14"/>
      <c r="I44" s="14"/>
      <c r="J44" s="14"/>
    </row>
  </sheetData>
  <mergeCells count="3">
    <mergeCell ref="B1:J2"/>
    <mergeCell ref="B4:E4"/>
    <mergeCell ref="G4:J4"/>
  </mergeCells>
  <pageMargins left="0.7" right="0.7" top="0.75" bottom="0.75" header="0.3" footer="0.3"/>
  <pageSetup scale="89" fitToWidth="0" orientation="landscape" r:id="rId1"/>
  <headerFoot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Page2</vt:lpstr>
      <vt:lpstr>Form!Print_Area</vt:lpstr>
      <vt:lpstr>Page2!Print_Area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Tescher, Adam J.</dc:creator>
  <cp:lastModifiedBy>Tescher, Adam J.</cp:lastModifiedBy>
  <cp:lastPrinted>2016-04-19T13:08:47Z</cp:lastPrinted>
  <dcterms:created xsi:type="dcterms:W3CDTF">2016-04-18T13:56:09Z</dcterms:created>
  <dcterms:modified xsi:type="dcterms:W3CDTF">2024-09-04T14:02:15Z</dcterms:modified>
</cp:coreProperties>
</file>