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6220" windowHeight="9540" tabRatio="905" activeTab="0"/>
  </bookViews>
  <sheets>
    <sheet name="Introduction" sheetId="1" r:id="rId1"/>
    <sheet name="Page 1" sheetId="2" r:id="rId2"/>
    <sheet name="Page 2" sheetId="3" r:id="rId3"/>
    <sheet name="General 3-5" sheetId="4" r:id="rId4"/>
    <sheet name="Special Revenue 6-8" sheetId="5" r:id="rId5"/>
    <sheet name="Debt Service 9" sheetId="6" r:id="rId6"/>
    <sheet name="Capital Projects 10" sheetId="7" r:id="rId7"/>
    <sheet name="Enterprise 11" sheetId="8" r:id="rId8"/>
    <sheet name="Trust 12" sheetId="9" r:id="rId9"/>
    <sheet name="Breakdown 13-14" sheetId="10" r:id="rId10"/>
    <sheet name="Bank Reconciliation 15-16" sheetId="11" r:id="rId11"/>
    <sheet name="Investments 17" sheetId="12" r:id="rId12"/>
    <sheet name="Long-Term Debt 18" sheetId="13" r:id="rId13"/>
  </sheets>
  <definedNames/>
  <calcPr fullCalcOnLoad="1"/>
</workbook>
</file>

<file path=xl/sharedStrings.xml><?xml version="1.0" encoding="utf-8"?>
<sst xmlns="http://schemas.openxmlformats.org/spreadsheetml/2006/main" count="604" uniqueCount="294">
  <si>
    <t>FORM 2 (Page 1)</t>
  </si>
  <si>
    <t xml:space="preserve">STATEMENT OF RECEIPTS AND DISBURSEMENTS </t>
  </si>
  <si>
    <t>AND CHANGES IN FUND BALANCES</t>
  </si>
  <si>
    <t>(RESULTING FROM CASH TRANSACTIONS)</t>
  </si>
  <si>
    <t>NAME OF CITY</t>
  </si>
  <si>
    <t>CODE</t>
  </si>
  <si>
    <t>RECEIPTS</t>
  </si>
  <si>
    <t>GENERAL FUND</t>
  </si>
  <si>
    <t>TAXES</t>
  </si>
  <si>
    <t>General property taxes</t>
  </si>
  <si>
    <t>Estate taxes</t>
  </si>
  <si>
    <t>Interest and penalty</t>
  </si>
  <si>
    <t>LICENSES, PERMITS, AND FEES</t>
  </si>
  <si>
    <t>Beer and liquor licenses</t>
  </si>
  <si>
    <t>Dog licenses</t>
  </si>
  <si>
    <t>Building permits</t>
  </si>
  <si>
    <t xml:space="preserve">     TOTAL TAXES</t>
  </si>
  <si>
    <t xml:space="preserve">     TOTAL LICENSES, PERMITS, AND FEES</t>
  </si>
  <si>
    <t xml:space="preserve">     TOTAL INTERGOVERNMENTAL RECEIPTS</t>
  </si>
  <si>
    <t>INTERGOVERNMENTAL RECEIPTS</t>
  </si>
  <si>
    <t>State aid distribution</t>
  </si>
  <si>
    <t>Cigarette taxes - State of North Dakota</t>
  </si>
  <si>
    <t>Gaming tax</t>
  </si>
  <si>
    <t>ND Insurance Reserve refund</t>
  </si>
  <si>
    <t>CHARGES FOR SERVICES</t>
  </si>
  <si>
    <t xml:space="preserve">     TOTAL CHARGES FOR SERVICES</t>
  </si>
  <si>
    <t>FINES AND FORFEITS</t>
  </si>
  <si>
    <t>Fines</t>
  </si>
  <si>
    <t>Forfeits</t>
  </si>
  <si>
    <t xml:space="preserve">     TOTAL FINES AND FORFEITS</t>
  </si>
  <si>
    <t>MISCELLANEOUS RECEIPTS</t>
  </si>
  <si>
    <t>Interest earnings</t>
  </si>
  <si>
    <t xml:space="preserve">     TOTAL MISCELLANEOUS RECEIPTS</t>
  </si>
  <si>
    <t xml:space="preserve">          TOTAL RECEIPTS</t>
  </si>
  <si>
    <t>Page 3</t>
  </si>
  <si>
    <t>DISBURSEMENTS</t>
  </si>
  <si>
    <t>4110-110</t>
  </si>
  <si>
    <t>4131-110</t>
  </si>
  <si>
    <t>4141-110</t>
  </si>
  <si>
    <t>4144-110</t>
  </si>
  <si>
    <t>GENERAL GOVERNMENT</t>
  </si>
  <si>
    <t>Mayor</t>
  </si>
  <si>
    <t>Auditor</t>
  </si>
  <si>
    <t>Governing board</t>
  </si>
  <si>
    <t>Assessors</t>
  </si>
  <si>
    <t>Elections</t>
  </si>
  <si>
    <t>Office supplies</t>
  </si>
  <si>
    <t>Publishing and printing</t>
  </si>
  <si>
    <t>Upkeep of city property</t>
  </si>
  <si>
    <t>General government buildings</t>
  </si>
  <si>
    <t>Workmen's compensation insurance</t>
  </si>
  <si>
    <t>Utilities</t>
  </si>
  <si>
    <t>4170-360</t>
  </si>
  <si>
    <t>4150-311</t>
  </si>
  <si>
    <t>4150-410</t>
  </si>
  <si>
    <t>4150-360</t>
  </si>
  <si>
    <t>4160-620</t>
  </si>
  <si>
    <t>4150-240</t>
  </si>
  <si>
    <t xml:space="preserve">     TOTAL GENERAL GOVERNMENT</t>
  </si>
  <si>
    <t>Page 4</t>
  </si>
  <si>
    <t>FORM 2 (Page 2)</t>
  </si>
  <si>
    <t>FORM 2 (Page 3)</t>
  </si>
  <si>
    <t>DISBURSEMENTS-Continued</t>
  </si>
  <si>
    <t>4210-</t>
  </si>
  <si>
    <t>4241-</t>
  </si>
  <si>
    <t>4250-</t>
  </si>
  <si>
    <t xml:space="preserve">     TOTAL PUBLIC SAFETY</t>
  </si>
  <si>
    <t>T01</t>
  </si>
  <si>
    <t>T99</t>
  </si>
  <si>
    <t>C30</t>
  </si>
  <si>
    <t>C46</t>
  </si>
  <si>
    <t>A89</t>
  </si>
  <si>
    <t>U99</t>
  </si>
  <si>
    <t>U20</t>
  </si>
  <si>
    <t>U40</t>
  </si>
  <si>
    <t>E29</t>
  </si>
  <si>
    <t>E23</t>
  </si>
  <si>
    <t>E89</t>
  </si>
  <si>
    <t>E31</t>
  </si>
  <si>
    <t>PUBLIC SAFETY</t>
  </si>
  <si>
    <t>Police protection</t>
  </si>
  <si>
    <t>Fire protection</t>
  </si>
  <si>
    <t>Building inspection</t>
  </si>
  <si>
    <t>4220-</t>
  </si>
  <si>
    <t>Civil defense</t>
  </si>
  <si>
    <t>E62</t>
  </si>
  <si>
    <t>E24</t>
  </si>
  <si>
    <t>E66</t>
  </si>
  <si>
    <t>4313-420</t>
  </si>
  <si>
    <t>4310-391</t>
  </si>
  <si>
    <t>4310-381</t>
  </si>
  <si>
    <t>PUBLIC WORKS</t>
  </si>
  <si>
    <t>Street repairs and maintenance</t>
  </si>
  <si>
    <t>Street lighting</t>
  </si>
  <si>
    <t>Snow and ice removal</t>
  </si>
  <si>
    <t xml:space="preserve">     TOTAL PUBLIC WORKS</t>
  </si>
  <si>
    <t>E44</t>
  </si>
  <si>
    <t>OTHER</t>
  </si>
  <si>
    <t xml:space="preserve">     TOTAL OTHER</t>
  </si>
  <si>
    <t xml:space="preserve">          TOTAL DISBURSEMENTS</t>
  </si>
  <si>
    <t>Receipts over (under) disbursements</t>
  </si>
  <si>
    <t xml:space="preserve">     Transfers in</t>
  </si>
  <si>
    <t xml:space="preserve">     Transfers (out)</t>
  </si>
  <si>
    <t>BALANCE CONSISTS OF:</t>
  </si>
  <si>
    <t>Cash in bank</t>
  </si>
  <si>
    <t>Investments</t>
  </si>
  <si>
    <t xml:space="preserve">     Time savings certificates</t>
  </si>
  <si>
    <t xml:space="preserve">     Passbook savings account</t>
  </si>
  <si>
    <t>TOTAL</t>
  </si>
  <si>
    <t>Page 5</t>
  </si>
  <si>
    <t>W61</t>
  </si>
  <si>
    <t>SPECIAL REVENUE FUNDS</t>
  </si>
  <si>
    <t>Highway tax distribution-State of ND</t>
  </si>
  <si>
    <t>20% road-County</t>
  </si>
  <si>
    <t>Interest earned</t>
  </si>
  <si>
    <t xml:space="preserve">     TOTAL INTERGOV. RECEIPTS</t>
  </si>
  <si>
    <t xml:space="preserve">     TOTAL DISBURSEMENTS</t>
  </si>
  <si>
    <t>(ARISING FROM CASH TRANSACTIONS)</t>
  </si>
  <si>
    <t>STATEMENT OF RECEIPTS AND DISBURSEMENTS AND CHANGES IN FUND BALANCES</t>
  </si>
  <si>
    <t>RECEIPTS AND DISBURSEMENTS</t>
  </si>
  <si>
    <t>FORM 3 (Page 2)</t>
  </si>
  <si>
    <t>SPECIAL ASSESSMENTS</t>
  </si>
  <si>
    <t>Interest penalty</t>
  </si>
  <si>
    <t>Special assessments</t>
  </si>
  <si>
    <t xml:space="preserve">     TOTAL RECEIPTS</t>
  </si>
  <si>
    <t>DEBT SERVICE</t>
  </si>
  <si>
    <t>Other fees and charges</t>
  </si>
  <si>
    <t>Bond principal</t>
  </si>
  <si>
    <t>Bond interest</t>
  </si>
  <si>
    <t>Page 9</t>
  </si>
  <si>
    <t>FORM 5 (Page 1)</t>
  </si>
  <si>
    <t>Proceeds from the sale of bonds</t>
  </si>
  <si>
    <t>TRUST AND AGENCY FUNDS</t>
  </si>
  <si>
    <t>FORM 7 (Page 1)</t>
  </si>
  <si>
    <t>Disbursed to governmental unit</t>
  </si>
  <si>
    <t>FORM 6 (Page 1)</t>
  </si>
  <si>
    <t>ENTERPRISE FUNDS</t>
  </si>
  <si>
    <t>Sales of water</t>
  </si>
  <si>
    <t>Sewer charges</t>
  </si>
  <si>
    <t>Garbage charges</t>
  </si>
  <si>
    <t>Salaries</t>
  </si>
  <si>
    <t>Repairs and maintenance</t>
  </si>
  <si>
    <t>Supplies</t>
  </si>
  <si>
    <t>Insurance</t>
  </si>
  <si>
    <t>Fixed charges</t>
  </si>
  <si>
    <t>FORM 8 (Page 1)</t>
  </si>
  <si>
    <t>STATEMENT OF RECEIPTS, DISBURSEMENTS, TRANSFERS, AND FUND BALANCES</t>
  </si>
  <si>
    <t>FUND</t>
  </si>
  <si>
    <t>ALL FUNDS</t>
  </si>
  <si>
    <t>Receipts</t>
  </si>
  <si>
    <t>Transfers in</t>
  </si>
  <si>
    <t>Transfers out</t>
  </si>
  <si>
    <t>Disbursements</t>
  </si>
  <si>
    <t>Municipal highway fund</t>
  </si>
  <si>
    <t xml:space="preserve">     TOTAL SPECIAL REVENUE FUNDS</t>
  </si>
  <si>
    <t>DEBT SERVICE FUNDS</t>
  </si>
  <si>
    <t xml:space="preserve">     TOTAL DEBT SERVICE FUNDS</t>
  </si>
  <si>
    <t>CAPITAL PROJECTS FUNDS</t>
  </si>
  <si>
    <t>TOTAL CAPITAL PROJECTS FUNDS</t>
  </si>
  <si>
    <t>FORM 8 (Page 2)</t>
  </si>
  <si>
    <t>Water fund</t>
  </si>
  <si>
    <t>Sewer fund</t>
  </si>
  <si>
    <t>Garbage fund</t>
  </si>
  <si>
    <t xml:space="preserve">     TOTAL ENTERPRISE FUNDS</t>
  </si>
  <si>
    <t xml:space="preserve">     TOTAL TRUST AND AGENCY FUNDS</t>
  </si>
  <si>
    <t xml:space="preserve">     TOTAL - ALL FUNDS</t>
  </si>
  <si>
    <t>FORM 51 (Page 1)</t>
  </si>
  <si>
    <t>Fund from which invested</t>
  </si>
  <si>
    <t>Type of investment</t>
  </si>
  <si>
    <t>Passbook or certificate number</t>
  </si>
  <si>
    <t>Interest rate</t>
  </si>
  <si>
    <t>Due</t>
  </si>
  <si>
    <t>Date purchased</t>
  </si>
  <si>
    <t>Original deposit of cost</t>
  </si>
  <si>
    <t>*Earned interest this year</t>
  </si>
  <si>
    <t>Total earned interest</t>
  </si>
  <si>
    <t>Total value</t>
  </si>
  <si>
    <t>*NOTE - This is applicable only if interest is added to the value of the investment.</t>
  </si>
  <si>
    <t>STATE AUDITOR'S OFFICE</t>
  </si>
  <si>
    <t>STATE OF NORTH DAKOTA</t>
  </si>
  <si>
    <t>Prepared by</t>
  </si>
  <si>
    <t>Signature of city auditor</t>
  </si>
  <si>
    <t>Date</t>
  </si>
  <si>
    <t>Telephone</t>
  </si>
  <si>
    <t>Name of Mayor/President</t>
  </si>
  <si>
    <t>Checking account balance per books (page 15)</t>
  </si>
  <si>
    <t>Total cash in bank</t>
  </si>
  <si>
    <t>Total cash and investments</t>
  </si>
  <si>
    <t>NOTE: Total - All funds ending fund balance must equal total cash and investments.</t>
  </si>
  <si>
    <t>SUMMARY OF ASSETS AND FUND BALANCE</t>
  </si>
  <si>
    <t>FORM 50 (Page 1)</t>
  </si>
  <si>
    <t>BANK RECONCILIATION</t>
  </si>
  <si>
    <t>1. IDENTIFICATION</t>
  </si>
  <si>
    <t>a. Name of bank</t>
  </si>
  <si>
    <t>b. Fund</t>
  </si>
  <si>
    <t>Location</t>
  </si>
  <si>
    <t>Check No.</t>
  </si>
  <si>
    <t>Amount</t>
  </si>
  <si>
    <t>2. BALANCE PER BANK STATEMENT</t>
  </si>
  <si>
    <t xml:space="preserve">   A. DEPOSITS IN TRANSIT</t>
  </si>
  <si>
    <t xml:space="preserve">     Add:</t>
  </si>
  <si>
    <t xml:space="preserve">   B. OUTSTANDING CHECKS</t>
  </si>
  <si>
    <t xml:space="preserve">     Deduct:</t>
  </si>
  <si>
    <t>TOTAL OUTSTANDING CHECKS</t>
  </si>
  <si>
    <t>3. OTHER RECONCILING ITEMS</t>
  </si>
  <si>
    <t>Page 2</t>
  </si>
  <si>
    <t>Total special revenue funds</t>
  </si>
  <si>
    <t>FORM 3 (Page 1)</t>
  </si>
  <si>
    <t>Total debt service funds</t>
  </si>
  <si>
    <t>C89</t>
  </si>
  <si>
    <t>NE</t>
  </si>
  <si>
    <t>W01</t>
  </si>
  <si>
    <t>CAPITAL OUTLAY - CONSTRUCTION</t>
  </si>
  <si>
    <t>Total enterprise funds</t>
  </si>
  <si>
    <t>4. BALANCE PER BOOKS</t>
  </si>
  <si>
    <t>Total capital projects</t>
  </si>
  <si>
    <t>Total trust and agency funds</t>
  </si>
  <si>
    <t>CITY'S ADDRESS</t>
  </si>
  <si>
    <t>CITY'S NAME, ND  ZIP CODE</t>
  </si>
  <si>
    <t>Email address</t>
  </si>
  <si>
    <t>Other</t>
  </si>
  <si>
    <t>Oil and Gas Taxes</t>
  </si>
  <si>
    <t>Coal Conversion Taxes</t>
  </si>
  <si>
    <t>Rents</t>
  </si>
  <si>
    <t>Private donations</t>
  </si>
  <si>
    <t>Legal</t>
  </si>
  <si>
    <t>Page 10</t>
  </si>
  <si>
    <t>Page 12</t>
  </si>
  <si>
    <t>Total - All funds ending fund balance (page 14)</t>
  </si>
  <si>
    <t>Checking account balance per books (page 16)</t>
  </si>
  <si>
    <t>Police</t>
  </si>
  <si>
    <t>Fire</t>
  </si>
  <si>
    <t>HEALTH AND WELFARE</t>
  </si>
  <si>
    <t>CULTURE AND RECREATION</t>
  </si>
  <si>
    <t xml:space="preserve">     TOTAL CULTURE AND RECREATION</t>
  </si>
  <si>
    <t>LIBRARIES</t>
  </si>
  <si>
    <t xml:space="preserve">     TOTAL LIBRARIES</t>
  </si>
  <si>
    <t>City's share of special assessemnt</t>
  </si>
  <si>
    <t>Special Assessment Deficiency</t>
  </si>
  <si>
    <t>Park District</t>
  </si>
  <si>
    <t>Financial review fees</t>
  </si>
  <si>
    <t>Gaming permits</t>
  </si>
  <si>
    <t>LONG-TERM DEBT OUTSTANDING, ISSUED, AND RETIRED</t>
  </si>
  <si>
    <t>Long Term Debt</t>
  </si>
  <si>
    <t>(a)</t>
  </si>
  <si>
    <t>49U</t>
  </si>
  <si>
    <t>39U</t>
  </si>
  <si>
    <t>29U</t>
  </si>
  <si>
    <t>19U</t>
  </si>
  <si>
    <t>I89</t>
  </si>
  <si>
    <t>SHORT-TEM DEBT</t>
  </si>
  <si>
    <t>Short term debt</t>
  </si>
  <si>
    <t>61V</t>
  </si>
  <si>
    <t>64V</t>
  </si>
  <si>
    <t>PERSONNEL EXPENDITURES</t>
  </si>
  <si>
    <t>$</t>
  </si>
  <si>
    <t>.00</t>
  </si>
  <si>
    <t>ZØØ</t>
  </si>
  <si>
    <t xml:space="preserve">Report the total expenditure fro salaries and wages included in disbursements, as well as any salaries and wages paid to your own government's employees on construction projects. </t>
  </si>
  <si>
    <t>CERTIFICATION</t>
  </si>
  <si>
    <t>This is to certify that the data contained in this report are accurate to the best of my knowledge and belief.</t>
  </si>
  <si>
    <t>Signature of official</t>
  </si>
  <si>
    <t>Printed or typed name of official</t>
  </si>
  <si>
    <t>Title</t>
  </si>
  <si>
    <r>
      <t xml:space="preserve">Telephone </t>
    </r>
    <r>
      <rPr>
        <b/>
        <sz val="10"/>
        <rFont val="Calibri"/>
        <family val="2"/>
      </rPr>
      <t>→</t>
    </r>
  </si>
  <si>
    <t>(area code) number/extension</t>
  </si>
  <si>
    <r>
      <rPr>
        <b/>
        <sz val="8"/>
        <rFont val="Arial"/>
        <family val="2"/>
      </rPr>
      <t>5.</t>
    </r>
    <r>
      <rPr>
        <sz val="8"/>
        <rFont val="Arial"/>
        <family val="2"/>
      </rPr>
      <t xml:space="preserve"> Interest paid this fiscal year</t>
    </r>
  </si>
  <si>
    <r>
      <t xml:space="preserve">Amount -- </t>
    </r>
    <r>
      <rPr>
        <b/>
        <i/>
        <sz val="9"/>
        <rFont val="Arial"/>
        <family val="2"/>
      </rPr>
      <t>Omit cents</t>
    </r>
  </si>
  <si>
    <t>FORM SFN 9540</t>
  </si>
  <si>
    <t xml:space="preserve">FORM SFN 9540 </t>
  </si>
  <si>
    <t>Page 18</t>
  </si>
  <si>
    <t>Page 6</t>
  </si>
  <si>
    <t>FORM 3 (Page 3)</t>
  </si>
  <si>
    <t>Page 7</t>
  </si>
  <si>
    <t>Page 8</t>
  </si>
  <si>
    <t>Page 11</t>
  </si>
  <si>
    <t>Page 13</t>
  </si>
  <si>
    <t>Page 14</t>
  </si>
  <si>
    <t>Page 15</t>
  </si>
  <si>
    <t>Page 16</t>
  </si>
  <si>
    <t>Page 17</t>
  </si>
  <si>
    <t>WHEN COMPLETED, PLEASE SEND TO:</t>
  </si>
  <si>
    <t xml:space="preserve">For the Year Ended: </t>
  </si>
  <si>
    <t xml:space="preserve">Contact Name: </t>
  </si>
  <si>
    <t xml:space="preserve">Contact Phone Number: </t>
  </si>
  <si>
    <t xml:space="preserve">Contact Email Address: </t>
  </si>
  <si>
    <t xml:space="preserve">Mailing Address: </t>
  </si>
  <si>
    <t xml:space="preserve">City Name: </t>
  </si>
  <si>
    <t>If you insert the city name and address here, it will carry forward to all the pages.</t>
  </si>
  <si>
    <r>
      <t xml:space="preserve">DEBT SERVICE FUNDS </t>
    </r>
    <r>
      <rPr>
        <b/>
        <sz val="8"/>
        <rFont val="Arial"/>
        <family val="2"/>
      </rPr>
      <t>(Interest and sinking funds)</t>
    </r>
  </si>
  <si>
    <r>
      <t xml:space="preserve">CAPITAL PROJECTS FUNDS </t>
    </r>
    <r>
      <rPr>
        <b/>
        <sz val="8"/>
        <rFont val="Arial"/>
        <family val="2"/>
      </rPr>
      <t>(Construction funds)</t>
    </r>
  </si>
  <si>
    <r>
      <rPr>
        <b/>
        <sz val="10"/>
        <color indexed="30"/>
        <rFont val="Arial"/>
        <family val="2"/>
      </rPr>
      <t xml:space="preserve">State Auditor's Office
Local Government Division
600 East Boulevard Ave, Dept. 117
Bismarck, ND  58505-0600
</t>
    </r>
    <r>
      <rPr>
        <b/>
        <sz val="10"/>
        <rFont val="Arial"/>
        <family val="2"/>
      </rPr>
      <t>Telephone:</t>
    </r>
    <r>
      <rPr>
        <sz val="10"/>
        <rFont val="Arial"/>
        <family val="2"/>
      </rPr>
      <t xml:space="preserve"> (701) 239-7250</t>
    </r>
    <r>
      <rPr>
        <b/>
        <sz val="10"/>
        <rFont val="Arial"/>
        <family val="2"/>
      </rPr>
      <t xml:space="preserve">
Or Email:</t>
    </r>
    <r>
      <rPr>
        <sz val="10"/>
        <rFont val="Arial"/>
        <family val="2"/>
      </rPr>
      <t xml:space="preserve"> ndsao@nd.gov</t>
    </r>
  </si>
  <si>
    <t xml:space="preserve">Contact Number </t>
  </si>
  <si>
    <t>I hereby certify that the accompanying statement of Assets, Liabilities, and Fund Balances and related Statements of Receipts and Disbursements arising from cash transactions have been prepared as per financial records maintained for the city's finacial transaction for the year ended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</si>
</sst>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s>
  <fonts count="62">
    <font>
      <sz val="10"/>
      <name val="Arial"/>
      <family val="0"/>
    </font>
    <font>
      <sz val="11"/>
      <color indexed="8"/>
      <name val="Calibri"/>
      <family val="2"/>
    </font>
    <font>
      <b/>
      <sz val="10"/>
      <name val="Arial"/>
      <family val="2"/>
    </font>
    <font>
      <sz val="8"/>
      <name val="Arial"/>
      <family val="2"/>
    </font>
    <font>
      <b/>
      <sz val="18"/>
      <name val="Arial"/>
      <family val="2"/>
    </font>
    <font>
      <sz val="14"/>
      <name val="Arial"/>
      <family val="2"/>
    </font>
    <font>
      <b/>
      <sz val="12"/>
      <name val="Arial"/>
      <family val="2"/>
    </font>
    <font>
      <sz val="9"/>
      <name val="Arial"/>
      <family val="2"/>
    </font>
    <font>
      <sz val="10"/>
      <name val="Calibri"/>
      <family val="2"/>
    </font>
    <font>
      <b/>
      <sz val="10"/>
      <name val="Calibri"/>
      <family val="2"/>
    </font>
    <font>
      <b/>
      <sz val="8"/>
      <name val="Arial"/>
      <family val="2"/>
    </font>
    <font>
      <b/>
      <i/>
      <sz val="9"/>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9"/>
      <name val="Arial"/>
      <family val="2"/>
    </font>
    <font>
      <b/>
      <sz val="10"/>
      <color indexed="60"/>
      <name val="Arial"/>
      <family val="2"/>
    </font>
    <font>
      <u val="single"/>
      <sz val="10"/>
      <color indexed="12"/>
      <name val="Arial"/>
      <family val="2"/>
    </font>
    <font>
      <u val="single"/>
      <sz val="10"/>
      <color indexed="20"/>
      <name val="Arial"/>
      <family val="2"/>
    </font>
    <font>
      <sz val="10"/>
      <color indexed="60"/>
      <name val="Arial"/>
      <family val="2"/>
    </font>
    <font>
      <b/>
      <sz val="10"/>
      <color indexed="30"/>
      <name val="Arial"/>
      <family val="2"/>
    </font>
    <font>
      <sz val="14"/>
      <color indexed="30"/>
      <name val="Arial"/>
      <family val="2"/>
    </font>
    <font>
      <b/>
      <sz val="14"/>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sz val="10"/>
      <color rgb="FFC00000"/>
      <name val="Arial"/>
      <family val="2"/>
    </font>
    <font>
      <b/>
      <sz val="10"/>
      <color rgb="FFC00000"/>
      <name val="Arial"/>
      <family val="2"/>
    </font>
    <font>
      <b/>
      <sz val="10"/>
      <color rgb="FF0070C0"/>
      <name val="Arial"/>
      <family val="2"/>
    </font>
    <font>
      <sz val="14"/>
      <color rgb="FF0070C0"/>
      <name val="Arial"/>
      <family val="2"/>
    </font>
    <font>
      <b/>
      <sz val="14"/>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bottom style="thin"/>
    </border>
    <border>
      <left/>
      <right/>
      <top style="thin"/>
      <bottom/>
    </border>
    <border>
      <left/>
      <right style="thin"/>
      <top style="thin"/>
      <bottom style="thin"/>
    </border>
    <border>
      <left/>
      <right/>
      <top style="thin"/>
      <bottom style="thin"/>
    </border>
    <border>
      <left style="thin"/>
      <right/>
      <top/>
      <bottom/>
    </border>
    <border>
      <left style="thin"/>
      <right style="thin"/>
      <top/>
      <bottom/>
    </border>
    <border>
      <left style="thin"/>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right/>
      <top/>
      <bottom style="dotted"/>
    </border>
    <border>
      <left/>
      <right style="thin"/>
      <top style="thin"/>
      <bottom style="dotted"/>
    </border>
    <border>
      <left style="thin"/>
      <right/>
      <top style="thin"/>
      <bottom style="dotted"/>
    </border>
    <border>
      <left style="dotted"/>
      <right style="thin"/>
      <top/>
      <bottom style="thin"/>
    </border>
    <border>
      <left style="dotted"/>
      <right/>
      <top/>
      <bottom style="thin"/>
    </border>
    <border>
      <left style="thin"/>
      <right style="dotted"/>
      <top/>
      <bottom style="thin"/>
    </border>
    <border>
      <left style="thin"/>
      <right style="dotted"/>
      <top/>
      <bottom/>
    </border>
    <border>
      <left/>
      <right style="dotted"/>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0">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2" fillId="0" borderId="17" xfId="0" applyFont="1" applyBorder="1" applyAlignment="1">
      <alignment/>
    </xf>
    <xf numFmtId="0" fontId="2" fillId="0" borderId="10"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8" xfId="0" applyBorder="1" applyAlignment="1">
      <alignment/>
    </xf>
    <xf numFmtId="0" fontId="2" fillId="0" borderId="15"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0" fillId="0" borderId="0" xfId="0" applyAlignment="1">
      <alignment horizontal="right"/>
    </xf>
    <xf numFmtId="0" fontId="0" fillId="0" borderId="19" xfId="0" applyBorder="1" applyAlignment="1">
      <alignment/>
    </xf>
    <xf numFmtId="0" fontId="0" fillId="0" borderId="0" xfId="0" applyAlignment="1">
      <alignment horizontal="left"/>
    </xf>
    <xf numFmtId="0" fontId="0" fillId="0" borderId="20" xfId="0" applyBorder="1" applyAlignment="1">
      <alignment/>
    </xf>
    <xf numFmtId="0" fontId="0" fillId="0" borderId="13" xfId="0" applyFont="1" applyBorder="1" applyAlignment="1">
      <alignment/>
    </xf>
    <xf numFmtId="0" fontId="0" fillId="0" borderId="18" xfId="0" applyFont="1" applyBorder="1" applyAlignment="1">
      <alignment/>
    </xf>
    <xf numFmtId="0" fontId="2" fillId="0" borderId="18" xfId="0" applyFont="1" applyBorder="1" applyAlignment="1">
      <alignment/>
    </xf>
    <xf numFmtId="43" fontId="0" fillId="0" borderId="11" xfId="0" applyNumberFormat="1" applyBorder="1" applyAlignment="1">
      <alignment/>
    </xf>
    <xf numFmtId="43" fontId="0" fillId="0" borderId="14" xfId="0" applyNumberFormat="1" applyBorder="1" applyAlignment="1">
      <alignment/>
    </xf>
    <xf numFmtId="43" fontId="0" fillId="0" borderId="21" xfId="0" applyNumberFormat="1" applyBorder="1" applyAlignment="1">
      <alignment/>
    </xf>
    <xf numFmtId="43" fontId="0" fillId="0" borderId="20" xfId="0" applyNumberFormat="1" applyBorder="1" applyAlignment="1">
      <alignment/>
    </xf>
    <xf numFmtId="43" fontId="0" fillId="0" borderId="19" xfId="0" applyNumberFormat="1" applyBorder="1" applyAlignment="1">
      <alignment/>
    </xf>
    <xf numFmtId="43" fontId="0" fillId="0" borderId="22" xfId="0" applyNumberFormat="1" applyBorder="1" applyAlignment="1">
      <alignment/>
    </xf>
    <xf numFmtId="0" fontId="3" fillId="0" borderId="10" xfId="0" applyFont="1" applyBorder="1" applyAlignment="1">
      <alignment/>
    </xf>
    <xf numFmtId="0" fontId="3" fillId="0" borderId="23" xfId="0" applyFont="1" applyBorder="1" applyAlignment="1">
      <alignment/>
    </xf>
    <xf numFmtId="0" fontId="3" fillId="0" borderId="23"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3" fillId="0" borderId="18" xfId="0" applyFont="1" applyBorder="1" applyAlignment="1">
      <alignment/>
    </xf>
    <xf numFmtId="43" fontId="0" fillId="0" borderId="12" xfId="0" applyNumberFormat="1" applyBorder="1" applyAlignment="1">
      <alignment/>
    </xf>
    <xf numFmtId="43" fontId="0" fillId="33" borderId="12" xfId="0" applyNumberFormat="1" applyFill="1" applyBorder="1" applyAlignment="1">
      <alignment/>
    </xf>
    <xf numFmtId="0" fontId="3" fillId="33" borderId="23" xfId="0" applyFont="1" applyFill="1" applyBorder="1" applyAlignment="1">
      <alignment/>
    </xf>
    <xf numFmtId="0" fontId="3" fillId="33" borderId="18" xfId="0" applyFont="1" applyFill="1" applyBorder="1" applyAlignment="1">
      <alignment/>
    </xf>
    <xf numFmtId="43" fontId="0" fillId="0" borderId="0" xfId="0" applyNumberFormat="1" applyAlignment="1">
      <alignment/>
    </xf>
    <xf numFmtId="0" fontId="3" fillId="0" borderId="0" xfId="0" applyFont="1" applyAlignment="1">
      <alignment/>
    </xf>
    <xf numFmtId="0" fontId="0" fillId="0" borderId="22" xfId="0" applyBorder="1" applyAlignment="1">
      <alignment/>
    </xf>
    <xf numFmtId="0" fontId="3" fillId="0" borderId="20" xfId="0" applyFont="1" applyBorder="1" applyAlignment="1">
      <alignment/>
    </xf>
    <xf numFmtId="0" fontId="3" fillId="0" borderId="19" xfId="0" applyFont="1" applyBorder="1" applyAlignment="1">
      <alignment/>
    </xf>
    <xf numFmtId="0" fontId="3" fillId="0" borderId="22" xfId="0" applyFont="1" applyBorder="1" applyAlignment="1">
      <alignment/>
    </xf>
    <xf numFmtId="0" fontId="2" fillId="0" borderId="22" xfId="0" applyFont="1" applyBorder="1" applyAlignment="1">
      <alignment/>
    </xf>
    <xf numFmtId="43" fontId="0" fillId="33" borderId="0" xfId="0" applyNumberFormat="1" applyFill="1" applyAlignment="1">
      <alignment/>
    </xf>
    <xf numFmtId="43" fontId="0" fillId="33" borderId="11" xfId="0" applyNumberFormat="1" applyFill="1" applyBorder="1" applyAlignment="1">
      <alignment/>
    </xf>
    <xf numFmtId="43" fontId="0" fillId="33" borderId="22" xfId="0" applyNumberFormat="1" applyFill="1" applyBorder="1" applyAlignment="1">
      <alignment/>
    </xf>
    <xf numFmtId="43" fontId="3" fillId="33" borderId="10" xfId="0" applyNumberFormat="1" applyFont="1" applyFill="1" applyBorder="1" applyAlignment="1">
      <alignment/>
    </xf>
    <xf numFmtId="43" fontId="3" fillId="33" borderId="23" xfId="0" applyNumberFormat="1" applyFont="1" applyFill="1" applyBorder="1" applyAlignment="1">
      <alignment/>
    </xf>
    <xf numFmtId="43" fontId="3" fillId="0" borderId="10" xfId="0" applyNumberFormat="1" applyFont="1" applyBorder="1" applyAlignment="1">
      <alignment/>
    </xf>
    <xf numFmtId="43" fontId="3" fillId="0" borderId="18" xfId="0" applyNumberFormat="1" applyFont="1" applyBorder="1" applyAlignment="1">
      <alignment/>
    </xf>
    <xf numFmtId="0" fontId="2" fillId="0" borderId="17"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43" fontId="3" fillId="0" borderId="23" xfId="0" applyNumberFormat="1" applyFont="1" applyBorder="1" applyAlignment="1">
      <alignment/>
    </xf>
    <xf numFmtId="43" fontId="3" fillId="0" borderId="13" xfId="0" applyNumberFormat="1" applyFont="1" applyBorder="1" applyAlignment="1">
      <alignment/>
    </xf>
    <xf numFmtId="0" fontId="0" fillId="0" borderId="21" xfId="0" applyBorder="1" applyAlignment="1">
      <alignment/>
    </xf>
    <xf numFmtId="0" fontId="0" fillId="0" borderId="14" xfId="0" applyFont="1" applyBorder="1" applyAlignment="1">
      <alignment/>
    </xf>
    <xf numFmtId="0" fontId="2" fillId="0" borderId="24" xfId="0" applyFont="1" applyBorder="1" applyAlignment="1">
      <alignment horizontal="center"/>
    </xf>
    <xf numFmtId="0" fontId="2" fillId="0" borderId="12" xfId="0" applyFont="1" applyBorder="1" applyAlignment="1">
      <alignment/>
    </xf>
    <xf numFmtId="0" fontId="0" fillId="0" borderId="16" xfId="0" applyFont="1" applyBorder="1" applyAlignment="1">
      <alignment horizontal="center"/>
    </xf>
    <xf numFmtId="0" fontId="0" fillId="0" borderId="17" xfId="0" applyBorder="1" applyAlignment="1">
      <alignment/>
    </xf>
    <xf numFmtId="0" fontId="0" fillId="0" borderId="16" xfId="0" applyBorder="1" applyAlignment="1">
      <alignment horizontal="center"/>
    </xf>
    <xf numFmtId="0" fontId="0" fillId="0" borderId="15" xfId="0" applyFont="1" applyBorder="1" applyAlignment="1">
      <alignment/>
    </xf>
    <xf numFmtId="0" fontId="2" fillId="0" borderId="23" xfId="0" applyFont="1" applyBorder="1" applyAlignment="1">
      <alignment horizontal="center"/>
    </xf>
    <xf numFmtId="0" fontId="0" fillId="0" borderId="23" xfId="0" applyBorder="1" applyAlignment="1">
      <alignment/>
    </xf>
    <xf numFmtId="0" fontId="3" fillId="0" borderId="11" xfId="0" applyFont="1" applyBorder="1" applyAlignment="1">
      <alignment/>
    </xf>
    <xf numFmtId="0" fontId="0" fillId="0" borderId="18" xfId="0" applyBorder="1" applyAlignment="1">
      <alignment horizontal="left"/>
    </xf>
    <xf numFmtId="0" fontId="0" fillId="0" borderId="10" xfId="0" applyBorder="1" applyAlignment="1">
      <alignment horizontal="left"/>
    </xf>
    <xf numFmtId="0" fontId="0" fillId="0" borderId="13" xfId="0" applyBorder="1" applyAlignment="1">
      <alignment horizontal="left"/>
    </xf>
    <xf numFmtId="0" fontId="2" fillId="0" borderId="21" xfId="0" applyFont="1" applyBorder="1" applyAlignment="1">
      <alignment/>
    </xf>
    <xf numFmtId="0" fontId="2" fillId="0" borderId="10" xfId="0" applyFont="1" applyBorder="1" applyAlignment="1">
      <alignment horizontal="left"/>
    </xf>
    <xf numFmtId="0" fontId="0" fillId="0" borderId="24" xfId="0" applyBorder="1" applyAlignment="1">
      <alignment/>
    </xf>
    <xf numFmtId="43" fontId="0" fillId="0" borderId="16" xfId="0" applyNumberFormat="1" applyBorder="1" applyAlignment="1">
      <alignment/>
    </xf>
    <xf numFmtId="0" fontId="2" fillId="0" borderId="0" xfId="0" applyFont="1" applyAlignment="1">
      <alignment/>
    </xf>
    <xf numFmtId="0" fontId="2" fillId="0" borderId="24" xfId="0" applyFont="1" applyBorder="1" applyAlignment="1">
      <alignment/>
    </xf>
    <xf numFmtId="0" fontId="0" fillId="0" borderId="17" xfId="0" applyBorder="1" applyAlignment="1">
      <alignment horizontal="center"/>
    </xf>
    <xf numFmtId="0" fontId="0" fillId="0" borderId="23" xfId="0" applyFont="1" applyBorder="1" applyAlignment="1">
      <alignment horizontal="center"/>
    </xf>
    <xf numFmtId="0" fontId="2" fillId="0" borderId="16" xfId="0" applyFont="1" applyBorder="1" applyAlignment="1">
      <alignment/>
    </xf>
    <xf numFmtId="0" fontId="0" fillId="0" borderId="16" xfId="0" applyFont="1" applyBorder="1" applyAlignment="1">
      <alignment/>
    </xf>
    <xf numFmtId="0" fontId="2" fillId="0" borderId="20" xfId="0" applyFont="1" applyBorder="1" applyAlignment="1">
      <alignment/>
    </xf>
    <xf numFmtId="0" fontId="0" fillId="0" borderId="24" xfId="0" applyFont="1" applyBorder="1" applyAlignment="1">
      <alignment/>
    </xf>
    <xf numFmtId="0" fontId="2" fillId="0" borderId="14" xfId="0" applyFont="1" applyBorder="1" applyAlignment="1">
      <alignment/>
    </xf>
    <xf numFmtId="0" fontId="0" fillId="0" borderId="19" xfId="0" applyBorder="1" applyAlignment="1">
      <alignment horizontal="center"/>
    </xf>
    <xf numFmtId="43" fontId="0" fillId="0" borderId="15" xfId="0" applyNumberFormat="1" applyBorder="1" applyAlignment="1">
      <alignment/>
    </xf>
    <xf numFmtId="0" fontId="0" fillId="33" borderId="15" xfId="0" applyFill="1" applyBorder="1" applyAlignment="1">
      <alignment/>
    </xf>
    <xf numFmtId="0" fontId="0" fillId="33" borderId="24" xfId="0" applyFill="1" applyBorder="1" applyAlignment="1">
      <alignment/>
    </xf>
    <xf numFmtId="0" fontId="0" fillId="33" borderId="16" xfId="0" applyFill="1"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3" fontId="0" fillId="0" borderId="17" xfId="0" applyNumberFormat="1" applyBorder="1" applyAlignment="1">
      <alignment/>
    </xf>
    <xf numFmtId="43" fontId="0" fillId="0" borderId="10" xfId="0" applyNumberFormat="1" applyBorder="1" applyAlignment="1">
      <alignment/>
    </xf>
    <xf numFmtId="0" fontId="2" fillId="0" borderId="23" xfId="0" applyFont="1" applyBorder="1" applyAlignment="1">
      <alignment/>
    </xf>
    <xf numFmtId="43" fontId="0" fillId="0" borderId="24" xfId="0" applyNumberFormat="1" applyBorder="1" applyAlignment="1">
      <alignment/>
    </xf>
    <xf numFmtId="0" fontId="2" fillId="0" borderId="19" xfId="0" applyFont="1" applyBorder="1" applyAlignment="1">
      <alignment/>
    </xf>
    <xf numFmtId="43" fontId="0" fillId="0" borderId="23" xfId="0" applyNumberFormat="1" applyBorder="1" applyAlignment="1">
      <alignment/>
    </xf>
    <xf numFmtId="0" fontId="2" fillId="0" borderId="0" xfId="0" applyFont="1" applyAlignment="1">
      <alignment horizontal="right"/>
    </xf>
    <xf numFmtId="43" fontId="0" fillId="33" borderId="15" xfId="0" applyNumberFormat="1" applyFill="1" applyBorder="1" applyAlignment="1">
      <alignment/>
    </xf>
    <xf numFmtId="0" fontId="0" fillId="0" borderId="18" xfId="0" applyBorder="1" applyAlignment="1" applyProtection="1">
      <alignment/>
      <protection locked="0"/>
    </xf>
    <xf numFmtId="43" fontId="0" fillId="0" borderId="19" xfId="0" applyNumberFormat="1" applyBorder="1" applyAlignment="1" applyProtection="1">
      <alignment/>
      <protection locked="0"/>
    </xf>
    <xf numFmtId="43" fontId="0" fillId="0" borderId="22" xfId="0" applyNumberFormat="1" applyBorder="1" applyAlignment="1" applyProtection="1">
      <alignment/>
      <protection locked="0"/>
    </xf>
    <xf numFmtId="43" fontId="0" fillId="0" borderId="20" xfId="0" applyNumberFormat="1" applyBorder="1" applyAlignment="1" applyProtection="1">
      <alignment/>
      <protection locked="0"/>
    </xf>
    <xf numFmtId="0" fontId="0" fillId="0" borderId="13" xfId="0" applyBorder="1" applyAlignment="1" applyProtection="1">
      <alignment/>
      <protection locked="0"/>
    </xf>
    <xf numFmtId="43" fontId="0" fillId="0" borderId="0" xfId="0" applyNumberFormat="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43" fontId="0" fillId="0" borderId="21" xfId="0" applyNumberFormat="1" applyBorder="1" applyAlignment="1" applyProtection="1">
      <alignment/>
      <protection locked="0"/>
    </xf>
    <xf numFmtId="43" fontId="0" fillId="0" borderId="12" xfId="0" applyNumberFormat="1" applyBorder="1" applyAlignment="1" applyProtection="1">
      <alignment/>
      <protection locked="0"/>
    </xf>
    <xf numFmtId="43" fontId="0" fillId="0" borderId="11" xfId="0" applyNumberFormat="1" applyBorder="1" applyAlignment="1" applyProtection="1">
      <alignment/>
      <protection locked="0"/>
    </xf>
    <xf numFmtId="43" fontId="0" fillId="0" borderId="14" xfId="0" applyNumberFormat="1" applyBorder="1" applyAlignment="1" applyProtection="1">
      <alignment/>
      <protection locked="0"/>
    </xf>
    <xf numFmtId="43" fontId="0" fillId="0" borderId="17" xfId="0" applyNumberFormat="1" applyBorder="1" applyAlignment="1" applyProtection="1">
      <alignment/>
      <protection locked="0"/>
    </xf>
    <xf numFmtId="43" fontId="0" fillId="0" borderId="10" xfId="0" applyNumberFormat="1" applyBorder="1" applyAlignment="1" applyProtection="1">
      <alignment/>
      <protection locked="0"/>
    </xf>
    <xf numFmtId="43" fontId="0" fillId="0" borderId="16" xfId="0" applyNumberFormat="1" applyBorder="1" applyAlignment="1" applyProtection="1">
      <alignment/>
      <protection locked="0"/>
    </xf>
    <xf numFmtId="43" fontId="0" fillId="0" borderId="13" xfId="0" applyNumberFormat="1" applyBorder="1" applyAlignment="1" applyProtection="1">
      <alignment/>
      <protection locked="0"/>
    </xf>
    <xf numFmtId="0" fontId="0" fillId="0" borderId="19" xfId="0" applyBorder="1" applyAlignment="1" applyProtection="1">
      <alignment/>
      <protection locked="0"/>
    </xf>
    <xf numFmtId="0" fontId="0" fillId="0" borderId="15" xfId="0" applyFont="1" applyBorder="1" applyAlignment="1" applyProtection="1">
      <alignment/>
      <protection locked="0"/>
    </xf>
    <xf numFmtId="0" fontId="0" fillId="0" borderId="21" xfId="0" applyBorder="1" applyAlignment="1" applyProtection="1">
      <alignment/>
      <protection locked="0"/>
    </xf>
    <xf numFmtId="43" fontId="0" fillId="0" borderId="15" xfId="0" applyNumberFormat="1" applyBorder="1" applyAlignment="1" applyProtection="1">
      <alignment/>
      <protection locked="0"/>
    </xf>
    <xf numFmtId="0" fontId="0" fillId="0" borderId="0" xfId="0" applyAlignment="1" applyProtection="1">
      <alignment/>
      <protection locked="0"/>
    </xf>
    <xf numFmtId="43" fontId="0" fillId="0" borderId="24" xfId="0" applyNumberFormat="1" applyBorder="1" applyAlignment="1" applyProtection="1">
      <alignment/>
      <protection locked="0"/>
    </xf>
    <xf numFmtId="43" fontId="3" fillId="0" borderId="15" xfId="0" applyNumberFormat="1" applyFont="1" applyBorder="1" applyAlignment="1" applyProtection="1">
      <alignment/>
      <protection locked="0"/>
    </xf>
    <xf numFmtId="0" fontId="3" fillId="0" borderId="16" xfId="0" applyFont="1" applyBorder="1" applyAlignment="1" applyProtection="1">
      <alignment horizontal="center" wrapText="1"/>
      <protection locked="0"/>
    </xf>
    <xf numFmtId="0" fontId="2" fillId="0" borderId="15" xfId="0" applyFont="1" applyBorder="1" applyAlignment="1" applyProtection="1">
      <alignment/>
      <protection locked="0"/>
    </xf>
    <xf numFmtId="0" fontId="2" fillId="0" borderId="18" xfId="0" applyFont="1" applyBorder="1" applyAlignment="1" applyProtection="1">
      <alignment/>
      <protection locked="0"/>
    </xf>
    <xf numFmtId="0" fontId="3" fillId="0" borderId="24" xfId="0" applyFont="1" applyBorder="1" applyAlignment="1" applyProtection="1">
      <alignment horizontal="center"/>
      <protection locked="0"/>
    </xf>
    <xf numFmtId="0" fontId="0" fillId="0" borderId="14" xfId="0" applyBorder="1" applyAlignment="1" applyProtection="1">
      <alignment/>
      <protection locked="0"/>
    </xf>
    <xf numFmtId="43" fontId="0" fillId="0" borderId="32" xfId="0" applyNumberFormat="1" applyBorder="1" applyAlignment="1">
      <alignment/>
    </xf>
    <xf numFmtId="43" fontId="0" fillId="0" borderId="33" xfId="0" applyNumberFormat="1" applyBorder="1" applyAlignment="1">
      <alignment/>
    </xf>
    <xf numFmtId="43" fontId="0" fillId="33" borderId="17" xfId="0" applyNumberFormat="1" applyFill="1" applyBorder="1" applyAlignment="1">
      <alignment/>
    </xf>
    <xf numFmtId="43" fontId="0" fillId="33" borderId="24" xfId="0" applyNumberFormat="1" applyFill="1" applyBorder="1" applyAlignment="1">
      <alignment/>
    </xf>
    <xf numFmtId="43" fontId="0" fillId="33" borderId="16" xfId="0" applyNumberFormat="1" applyFill="1" applyBorder="1" applyAlignment="1">
      <alignment/>
    </xf>
    <xf numFmtId="43" fontId="0" fillId="33" borderId="21" xfId="0" applyNumberFormat="1" applyFill="1" applyBorder="1" applyAlignment="1">
      <alignment/>
    </xf>
    <xf numFmtId="0" fontId="3" fillId="0" borderId="16"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0" fillId="0" borderId="18" xfId="0" applyFont="1" applyBorder="1" applyAlignment="1" applyProtection="1">
      <alignment/>
      <protection locked="0"/>
    </xf>
    <xf numFmtId="0" fontId="0" fillId="0" borderId="23" xfId="0" applyFont="1" applyBorder="1" applyAlignment="1" applyProtection="1">
      <alignment/>
      <protection locked="0"/>
    </xf>
    <xf numFmtId="0" fontId="0" fillId="33" borderId="18" xfId="0" applyFill="1" applyBorder="1" applyAlignment="1">
      <alignment/>
    </xf>
    <xf numFmtId="0" fontId="3" fillId="0" borderId="17" xfId="0" applyFont="1" applyBorder="1" applyAlignment="1" applyProtection="1">
      <alignment horizontal="center" wrapText="1"/>
      <protection locked="0"/>
    </xf>
    <xf numFmtId="49" fontId="0" fillId="0" borderId="34" xfId="0" applyNumberFormat="1" applyBorder="1" applyAlignment="1">
      <alignment/>
    </xf>
    <xf numFmtId="49" fontId="0" fillId="0" borderId="35" xfId="0" applyNumberFormat="1" applyBorder="1" applyAlignment="1">
      <alignment/>
    </xf>
    <xf numFmtId="49" fontId="0" fillId="0" borderId="36" xfId="0" applyNumberFormat="1" applyBorder="1" applyAlignment="1">
      <alignment/>
    </xf>
    <xf numFmtId="0" fontId="0" fillId="0" borderId="18" xfId="0" applyFont="1" applyBorder="1" applyAlignment="1" quotePrefix="1">
      <alignment/>
    </xf>
    <xf numFmtId="43" fontId="0" fillId="0" borderId="17" xfId="0" applyNumberFormat="1" applyFont="1" applyBorder="1" applyAlignment="1">
      <alignment/>
    </xf>
    <xf numFmtId="43" fontId="0" fillId="0" borderId="16" xfId="0" applyNumberFormat="1" applyFont="1" applyBorder="1" applyAlignment="1" applyProtection="1">
      <alignment/>
      <protection locked="0"/>
    </xf>
    <xf numFmtId="43" fontId="0" fillId="0" borderId="17" xfId="0" applyNumberFormat="1" applyFont="1" applyBorder="1" applyAlignment="1" applyProtection="1">
      <alignment/>
      <protection locked="0"/>
    </xf>
    <xf numFmtId="43" fontId="0" fillId="0" borderId="15" xfId="0" applyNumberFormat="1" applyFont="1" applyBorder="1" applyAlignment="1" applyProtection="1">
      <alignment/>
      <protection locked="0"/>
    </xf>
    <xf numFmtId="0" fontId="2" fillId="0" borderId="10" xfId="0" applyFont="1" applyBorder="1" applyAlignment="1" quotePrefix="1">
      <alignment horizontal="center"/>
    </xf>
    <xf numFmtId="0" fontId="2" fillId="0" borderId="23" xfId="0" applyFont="1" applyBorder="1" applyAlignment="1" applyProtection="1">
      <alignment/>
      <protection locked="0"/>
    </xf>
    <xf numFmtId="43" fontId="0" fillId="0" borderId="16" xfId="0" applyNumberFormat="1" applyFont="1" applyBorder="1" applyAlignment="1" applyProtection="1">
      <alignment horizontal="left"/>
      <protection locked="0"/>
    </xf>
    <xf numFmtId="43" fontId="0" fillId="0" borderId="15" xfId="0" applyNumberFormat="1" applyFont="1" applyBorder="1" applyAlignment="1">
      <alignment/>
    </xf>
    <xf numFmtId="43" fontId="0" fillId="0" borderId="15" xfId="0" applyNumberFormat="1" applyFont="1" applyBorder="1" applyAlignment="1" applyProtection="1">
      <alignment/>
      <protection locked="0"/>
    </xf>
    <xf numFmtId="43" fontId="0" fillId="0" borderId="21" xfId="0" applyNumberFormat="1" applyFont="1" applyBorder="1" applyAlignment="1">
      <alignment/>
    </xf>
    <xf numFmtId="43" fontId="0" fillId="0" borderId="10" xfId="0" applyNumberFormat="1" applyFont="1" applyBorder="1" applyAlignment="1">
      <alignment/>
    </xf>
    <xf numFmtId="43" fontId="0" fillId="0" borderId="23" xfId="0" applyNumberFormat="1" applyFont="1" applyBorder="1" applyAlignment="1" applyProtection="1">
      <alignment/>
      <protection locked="0"/>
    </xf>
    <xf numFmtId="43" fontId="0" fillId="0" borderId="10" xfId="0" applyNumberFormat="1" applyFont="1" applyBorder="1" applyAlignment="1" applyProtection="1">
      <alignment/>
      <protection locked="0"/>
    </xf>
    <xf numFmtId="43" fontId="0" fillId="0" borderId="13" xfId="0" applyNumberFormat="1" applyFont="1" applyBorder="1" applyAlignment="1" applyProtection="1">
      <alignment/>
      <protection locked="0"/>
    </xf>
    <xf numFmtId="43" fontId="0" fillId="0" borderId="16" xfId="0" applyNumberFormat="1" applyFont="1" applyBorder="1" applyAlignment="1" applyProtection="1">
      <alignment/>
      <protection locked="0"/>
    </xf>
    <xf numFmtId="43" fontId="0" fillId="0" borderId="13" xfId="0" applyNumberFormat="1" applyBorder="1" applyAlignment="1">
      <alignment/>
    </xf>
    <xf numFmtId="43" fontId="0" fillId="0" borderId="15" xfId="42" applyFont="1" applyBorder="1" applyAlignment="1">
      <alignment/>
    </xf>
    <xf numFmtId="43" fontId="0" fillId="0" borderId="10" xfId="42" applyFont="1" applyBorder="1" applyAlignment="1">
      <alignment/>
    </xf>
    <xf numFmtId="43" fontId="0" fillId="0" borderId="20" xfId="42" applyFont="1" applyBorder="1" applyAlignment="1">
      <alignment/>
    </xf>
    <xf numFmtId="43" fontId="0" fillId="0" borderId="11" xfId="42" applyFont="1" applyBorder="1" applyAlignment="1">
      <alignment/>
    </xf>
    <xf numFmtId="43" fontId="0" fillId="0" borderId="13" xfId="42" applyFont="1" applyBorder="1" applyAlignment="1">
      <alignment/>
    </xf>
    <xf numFmtId="43" fontId="0" fillId="0" borderId="19" xfId="42" applyFont="1" applyBorder="1" applyAlignment="1">
      <alignment/>
    </xf>
    <xf numFmtId="43" fontId="0" fillId="0" borderId="14" xfId="42" applyFont="1" applyBorder="1" applyAlignment="1">
      <alignment/>
    </xf>
    <xf numFmtId="0" fontId="0" fillId="0" borderId="11" xfId="0" applyFont="1" applyBorder="1" applyAlignment="1">
      <alignment/>
    </xf>
    <xf numFmtId="0" fontId="8" fillId="0" borderId="13" xfId="0" applyFont="1" applyBorder="1" applyAlignment="1">
      <alignment/>
    </xf>
    <xf numFmtId="49" fontId="0" fillId="0" borderId="16" xfId="0" applyNumberFormat="1" applyFont="1" applyBorder="1" applyAlignment="1">
      <alignment/>
    </xf>
    <xf numFmtId="0" fontId="7" fillId="0" borderId="10" xfId="0" applyFont="1" applyBorder="1" applyAlignment="1">
      <alignment/>
    </xf>
    <xf numFmtId="0" fontId="56" fillId="34" borderId="10" xfId="0" applyFont="1" applyFill="1" applyBorder="1" applyAlignment="1">
      <alignment horizontal="center"/>
    </xf>
    <xf numFmtId="0" fontId="3"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2" fillId="0" borderId="23" xfId="0" applyFont="1" applyBorder="1" applyAlignment="1">
      <alignment/>
    </xf>
    <xf numFmtId="0" fontId="2" fillId="0" borderId="23" xfId="0" applyFont="1" applyBorder="1" applyAlignment="1">
      <alignment horizontal="left"/>
    </xf>
    <xf numFmtId="0" fontId="12" fillId="0" borderId="0" xfId="0" applyFont="1" applyAlignment="1">
      <alignment horizontal="left"/>
    </xf>
    <xf numFmtId="43" fontId="12" fillId="0" borderId="0" xfId="0" applyNumberFormat="1" applyFont="1" applyAlignment="1">
      <alignment horizontal="right" vertical="center"/>
    </xf>
    <xf numFmtId="0" fontId="12" fillId="0" borderId="20" xfId="0" applyFont="1" applyBorder="1" applyAlignment="1">
      <alignment/>
    </xf>
    <xf numFmtId="0" fontId="12" fillId="0" borderId="0" xfId="0" applyFont="1" applyAlignment="1">
      <alignment horizontal="right" vertical="center"/>
    </xf>
    <xf numFmtId="43" fontId="12" fillId="0" borderId="0" xfId="0" applyNumberFormat="1" applyFont="1" applyAlignment="1">
      <alignment/>
    </xf>
    <xf numFmtId="0" fontId="57" fillId="0" borderId="0" xfId="0" applyFont="1" applyAlignment="1">
      <alignment horizontal="left"/>
    </xf>
    <xf numFmtId="0" fontId="2" fillId="35" borderId="0" xfId="0" applyFont="1" applyFill="1" applyAlignment="1">
      <alignment horizontal="right"/>
    </xf>
    <xf numFmtId="0" fontId="0" fillId="35" borderId="0" xfId="0" applyFill="1" applyAlignment="1">
      <alignment/>
    </xf>
    <xf numFmtId="0" fontId="0" fillId="35" borderId="0" xfId="0" applyFill="1" applyAlignment="1">
      <alignment horizontal="left"/>
    </xf>
    <xf numFmtId="0" fontId="6" fillId="36" borderId="15" xfId="0" applyFont="1" applyFill="1" applyBorder="1" applyAlignment="1">
      <alignment horizontal="left"/>
    </xf>
    <xf numFmtId="165" fontId="6" fillId="36" borderId="15" xfId="0" applyNumberFormat="1" applyFont="1" applyFill="1" applyBorder="1" applyAlignment="1">
      <alignment horizontal="left"/>
    </xf>
    <xf numFmtId="0" fontId="58"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12" fillId="0" borderId="20" xfId="0" applyFont="1" applyBorder="1" applyAlignment="1">
      <alignment horizontal="left"/>
    </xf>
    <xf numFmtId="164" fontId="2" fillId="0" borderId="13" xfId="0" applyNumberFormat="1" applyFont="1" applyBorder="1" applyAlignment="1">
      <alignment horizontal="center"/>
    </xf>
    <xf numFmtId="164" fontId="2" fillId="0" borderId="0" xfId="0" applyNumberFormat="1" applyFont="1" applyAlignment="1">
      <alignment horizontal="center"/>
    </xf>
    <xf numFmtId="164" fontId="2" fillId="0" borderId="12" xfId="0" applyNumberFormat="1" applyFont="1" applyBorder="1" applyAlignment="1">
      <alignment horizontal="center"/>
    </xf>
    <xf numFmtId="0" fontId="12" fillId="0" borderId="20" xfId="0" applyFont="1" applyBorder="1" applyAlignment="1">
      <alignment horizontal="left" vertical="center"/>
    </xf>
    <xf numFmtId="0" fontId="2" fillId="0" borderId="19" xfId="0" applyFont="1" applyBorder="1" applyAlignment="1">
      <alignment horizontal="center"/>
    </xf>
    <xf numFmtId="0" fontId="12" fillId="0" borderId="20" xfId="0" applyFont="1" applyBorder="1" applyAlignment="1">
      <alignment horizontal="right"/>
    </xf>
    <xf numFmtId="0" fontId="3" fillId="0" borderId="19" xfId="0" applyFont="1" applyBorder="1" applyAlignment="1">
      <alignment horizontal="center"/>
    </xf>
    <xf numFmtId="0" fontId="3" fillId="0" borderId="14" xfId="0" applyFont="1" applyBorder="1" applyAlignment="1">
      <alignment horizontal="center"/>
    </xf>
    <xf numFmtId="0" fontId="12" fillId="0" borderId="0" xfId="0" applyFont="1" applyAlignment="1">
      <alignment horizontal="left"/>
    </xf>
    <xf numFmtId="164" fontId="2" fillId="0" borderId="19" xfId="0" applyNumberFormat="1" applyFont="1" applyBorder="1" applyAlignment="1">
      <alignment horizontal="center"/>
    </xf>
    <xf numFmtId="164" fontId="2" fillId="0" borderId="14" xfId="0" applyNumberFormat="1" applyFont="1" applyBorder="1" applyAlignment="1">
      <alignment horizontal="center"/>
    </xf>
    <xf numFmtId="0" fontId="0" fillId="0" borderId="10" xfId="0" applyFont="1" applyBorder="1" applyAlignment="1">
      <alignment horizontal="left" vertical="top"/>
    </xf>
    <xf numFmtId="0" fontId="0" fillId="0" borderId="2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xf>
    <xf numFmtId="0" fontId="0" fillId="0" borderId="17" xfId="0" applyFont="1" applyBorder="1" applyAlignment="1">
      <alignment horizontal="center" vertical="center"/>
    </xf>
    <xf numFmtId="0" fontId="0" fillId="0" borderId="16" xfId="0" applyBorder="1" applyAlignment="1">
      <alignment horizontal="center" vertical="center"/>
    </xf>
    <xf numFmtId="0" fontId="3" fillId="0" borderId="10" xfId="0" applyFont="1" applyBorder="1" applyAlignment="1">
      <alignment horizontal="left" vertical="top"/>
    </xf>
    <xf numFmtId="0" fontId="3" fillId="0" borderId="20"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4" xfId="0" applyFont="1" applyBorder="1" applyAlignment="1">
      <alignment horizontal="left" vertical="top"/>
    </xf>
    <xf numFmtId="0" fontId="12" fillId="0" borderId="19" xfId="0" applyFont="1" applyBorder="1" applyAlignment="1">
      <alignment horizontal="right"/>
    </xf>
    <xf numFmtId="0" fontId="12" fillId="0" borderId="14" xfId="0" applyFont="1" applyBorder="1" applyAlignment="1">
      <alignment horizontal="right"/>
    </xf>
    <xf numFmtId="0" fontId="3" fillId="0" borderId="10" xfId="0" applyFont="1" applyBorder="1" applyAlignment="1">
      <alignment horizontal="left"/>
    </xf>
    <xf numFmtId="0" fontId="3" fillId="0" borderId="20" xfId="0" applyFont="1" applyBorder="1" applyAlignment="1">
      <alignment horizontal="left"/>
    </xf>
    <xf numFmtId="0" fontId="3" fillId="0" borderId="11" xfId="0" applyFont="1" applyBorder="1" applyAlignment="1">
      <alignment horizontal="left"/>
    </xf>
    <xf numFmtId="0" fontId="3" fillId="0" borderId="23"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xf>
    <xf numFmtId="0" fontId="3" fillId="0" borderId="10" xfId="0" applyFont="1" applyBorder="1" applyAlignment="1">
      <alignment horizontal="center"/>
    </xf>
    <xf numFmtId="0" fontId="3" fillId="0" borderId="2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left" vertical="top"/>
    </xf>
    <xf numFmtId="0" fontId="3" fillId="0" borderId="22"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left"/>
    </xf>
    <xf numFmtId="0" fontId="3" fillId="0" borderId="22" xfId="0" applyFont="1" applyBorder="1" applyAlignment="1">
      <alignment horizontal="left"/>
    </xf>
    <xf numFmtId="0" fontId="3" fillId="0" borderId="21" xfId="0" applyFont="1" applyBorder="1" applyAlignment="1">
      <alignment horizontal="left"/>
    </xf>
    <xf numFmtId="0" fontId="6"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3" fillId="0" borderId="10" xfId="0" applyFont="1" applyBorder="1" applyAlignment="1">
      <alignment horizontal="left" wrapText="1"/>
    </xf>
    <xf numFmtId="0" fontId="3" fillId="0" borderId="20" xfId="0" applyFont="1" applyBorder="1" applyAlignment="1">
      <alignment horizontal="left" wrapText="1"/>
    </xf>
    <xf numFmtId="0" fontId="3" fillId="0" borderId="11" xfId="0" applyFont="1" applyBorder="1" applyAlignment="1">
      <alignment horizontal="left" wrapText="1"/>
    </xf>
    <xf numFmtId="0" fontId="3" fillId="0" borderId="23" xfId="0" applyFont="1" applyBorder="1" applyAlignment="1">
      <alignment horizontal="left" wrapText="1"/>
    </xf>
    <xf numFmtId="0" fontId="3" fillId="0" borderId="0" xfId="0" applyFont="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left" wrapText="1"/>
    </xf>
    <xf numFmtId="0" fontId="3" fillId="0" borderId="14" xfId="0" applyFont="1" applyBorder="1" applyAlignment="1">
      <alignment horizontal="left" wrapText="1"/>
    </xf>
    <xf numFmtId="0" fontId="6" fillId="0" borderId="13"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0" fillId="0" borderId="17" xfId="0" applyFont="1" applyBorder="1" applyAlignment="1">
      <alignment horizontal="left" vertical="top"/>
    </xf>
    <xf numFmtId="0" fontId="0" fillId="0" borderId="16" xfId="0" applyBorder="1" applyAlignment="1">
      <alignment horizontal="left" vertical="top"/>
    </xf>
    <xf numFmtId="0" fontId="7" fillId="0" borderId="23"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48" fillId="36" borderId="15" xfId="53" applyFill="1" applyBorder="1" applyAlignment="1">
      <alignment horizontal="left"/>
    </xf>
    <xf numFmtId="0" fontId="2" fillId="0" borderId="20" xfId="0" applyFont="1" applyBorder="1" applyAlignment="1">
      <alignment horizontal="center"/>
    </xf>
    <xf numFmtId="0" fontId="2" fillId="0" borderId="18"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10" fillId="0" borderId="23" xfId="0" applyFont="1" applyBorder="1" applyAlignment="1">
      <alignment horizontal="center" wrapText="1"/>
    </xf>
    <xf numFmtId="0" fontId="10" fillId="0" borderId="12" xfId="0" applyFont="1" applyBorder="1" applyAlignment="1">
      <alignment horizontal="center" wrapText="1"/>
    </xf>
    <xf numFmtId="0" fontId="10" fillId="0" borderId="16" xfId="0" applyFont="1" applyBorder="1" applyAlignment="1">
      <alignment horizontal="center" wrapText="1"/>
    </xf>
    <xf numFmtId="0" fontId="10" fillId="0" borderId="16"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6" fillId="36" borderId="17" xfId="0" applyFont="1" applyFill="1" applyBorder="1" applyAlignment="1">
      <alignment horizontal="left" wrapText="1"/>
    </xf>
    <xf numFmtId="0" fontId="6" fillId="36" borderId="24" xfId="0" applyFont="1" applyFill="1" applyBorder="1" applyAlignment="1">
      <alignment horizontal="left" wrapText="1"/>
    </xf>
    <xf numFmtId="0" fontId="6" fillId="36" borderId="16" xfId="0" applyFont="1" applyFill="1" applyBorder="1" applyAlignment="1">
      <alignment horizontal="left" wrapText="1"/>
    </xf>
    <xf numFmtId="0" fontId="10" fillId="0" borderId="10" xfId="0" applyFont="1" applyBorder="1" applyAlignment="1">
      <alignment/>
    </xf>
    <xf numFmtId="0" fontId="10" fillId="0" borderId="0" xfId="0" applyFont="1" applyAlignment="1">
      <alignment horizontal="center" wrapText="1"/>
    </xf>
    <xf numFmtId="43" fontId="10" fillId="0" borderId="16" xfId="0" applyNumberFormat="1"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59" fillId="0" borderId="23" xfId="0" applyFont="1" applyBorder="1" applyAlignment="1">
      <alignment horizontal="center"/>
    </xf>
    <xf numFmtId="0" fontId="59" fillId="0" borderId="12" xfId="0" applyFont="1" applyBorder="1" applyAlignment="1">
      <alignment horizontal="center"/>
    </xf>
    <xf numFmtId="0" fontId="59" fillId="0" borderId="0" xfId="0" applyFont="1" applyAlignment="1">
      <alignment horizontal="center"/>
    </xf>
    <xf numFmtId="0" fontId="2" fillId="0" borderId="18" xfId="0" applyFont="1" applyBorder="1" applyAlignment="1">
      <alignment horizontal="center"/>
    </xf>
    <xf numFmtId="0" fontId="0" fillId="0" borderId="20" xfId="0" applyFont="1" applyBorder="1" applyAlignment="1">
      <alignment/>
    </xf>
    <xf numFmtId="0" fontId="10" fillId="0" borderId="18" xfId="0" applyFont="1" applyBorder="1" applyAlignment="1">
      <alignment horizontal="center" wrapText="1"/>
    </xf>
    <xf numFmtId="0" fontId="10" fillId="0" borderId="21" xfId="0" applyFont="1" applyBorder="1" applyAlignment="1">
      <alignment horizontal="center" wrapText="1"/>
    </xf>
    <xf numFmtId="43" fontId="10" fillId="0" borderId="16" xfId="0" applyNumberFormat="1"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9" xfId="0" applyFont="1" applyBorder="1" applyAlignment="1">
      <alignment horizontal="center"/>
    </xf>
    <xf numFmtId="0" fontId="10" fillId="0" borderId="14" xfId="0" applyFont="1" applyBorder="1" applyAlignment="1">
      <alignment horizontal="center"/>
    </xf>
    <xf numFmtId="0" fontId="10" fillId="0" borderId="16" xfId="0" applyFont="1" applyBorder="1" applyAlignment="1">
      <alignment horizontal="center"/>
    </xf>
    <xf numFmtId="0" fontId="10" fillId="0" borderId="24" xfId="0" applyFont="1" applyBorder="1" applyAlignment="1">
      <alignment horizontal="center" wrapText="1"/>
    </xf>
    <xf numFmtId="0" fontId="10" fillId="0" borderId="24" xfId="0" applyFont="1" applyBorder="1" applyAlignment="1">
      <alignment horizontal="center"/>
    </xf>
    <xf numFmtId="0" fontId="10" fillId="0" borderId="18" xfId="0" applyFont="1" applyBorder="1" applyAlignment="1" quotePrefix="1">
      <alignment horizontal="center" wrapText="1"/>
    </xf>
    <xf numFmtId="0" fontId="59" fillId="0" borderId="23" xfId="0" applyFont="1" applyBorder="1" applyAlignment="1">
      <alignment/>
    </xf>
    <xf numFmtId="0" fontId="59" fillId="0" borderId="18" xfId="0" applyFont="1" applyBorder="1" applyAlignment="1">
      <alignment/>
    </xf>
    <xf numFmtId="0" fontId="59" fillId="0" borderId="20" xfId="0" applyFont="1" applyBorder="1" applyAlignment="1">
      <alignment/>
    </xf>
    <xf numFmtId="0" fontId="0" fillId="36" borderId="18" xfId="0" applyFill="1" applyBorder="1" applyAlignment="1">
      <alignment wrapText="1"/>
    </xf>
    <xf numFmtId="0" fontId="0" fillId="36" borderId="22" xfId="0" applyFill="1" applyBorder="1" applyAlignment="1">
      <alignment wrapText="1"/>
    </xf>
    <xf numFmtId="0" fontId="0" fillId="36" borderId="21" xfId="0" applyFill="1" applyBorder="1" applyAlignment="1">
      <alignment wrapText="1"/>
    </xf>
    <xf numFmtId="0" fontId="59" fillId="0" borderId="13" xfId="0" applyFont="1" applyBorder="1" applyAlignment="1">
      <alignment horizontal="center"/>
    </xf>
    <xf numFmtId="0" fontId="59" fillId="0" borderId="19" xfId="0" applyFont="1" applyBorder="1" applyAlignment="1">
      <alignment horizontal="center"/>
    </xf>
    <xf numFmtId="0" fontId="59" fillId="0" borderId="14" xfId="0" applyFont="1" applyBorder="1" applyAlignment="1">
      <alignment horizontal="center"/>
    </xf>
    <xf numFmtId="0" fontId="10" fillId="0" borderId="15" xfId="0" applyFont="1" applyBorder="1" applyAlignment="1">
      <alignment horizontal="center" wrapText="1"/>
    </xf>
    <xf numFmtId="0" fontId="2" fillId="36" borderId="18" xfId="0" applyFont="1" applyFill="1" applyBorder="1" applyAlignment="1">
      <alignment/>
    </xf>
    <xf numFmtId="0" fontId="0" fillId="0" borderId="21" xfId="0" applyBorder="1" applyAlignment="1">
      <alignment/>
    </xf>
    <xf numFmtId="0" fontId="0" fillId="36" borderId="18" xfId="0" applyFill="1" applyBorder="1" applyAlignment="1">
      <alignment/>
    </xf>
    <xf numFmtId="0" fontId="0" fillId="36" borderId="21" xfId="0" applyFill="1" applyBorder="1" applyAlignment="1">
      <alignment/>
    </xf>
    <xf numFmtId="0" fontId="0" fillId="0" borderId="23" xfId="0" applyFont="1" applyBorder="1" applyAlignment="1">
      <alignment/>
    </xf>
    <xf numFmtId="0" fontId="0" fillId="36" borderId="16" xfId="0" applyFill="1" applyBorder="1" applyAlignment="1">
      <alignment/>
    </xf>
    <xf numFmtId="0" fontId="0" fillId="0" borderId="0" xfId="0" applyAlignment="1">
      <alignment wrapText="1"/>
    </xf>
    <xf numFmtId="0" fontId="0" fillId="0" borderId="0" xfId="0" applyAlignment="1">
      <alignment horizontal="center" wrapText="1"/>
    </xf>
    <xf numFmtId="0" fontId="60" fillId="0" borderId="0" xfId="0" applyFont="1" applyAlignment="1">
      <alignment horizontal="center"/>
    </xf>
    <xf numFmtId="0" fontId="61" fillId="0" borderId="19" xfId="0" applyFont="1" applyBorder="1" applyAlignment="1">
      <alignment horizontal="center"/>
    </xf>
    <xf numFmtId="0" fontId="6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zoomScalePageLayoutView="0" workbookViewId="0" topLeftCell="A1">
      <selection activeCell="B14" sqref="B14:B18"/>
    </sheetView>
  </sheetViews>
  <sheetFormatPr defaultColWidth="9.140625" defaultRowHeight="12.75"/>
  <cols>
    <col min="1" max="1" width="25.140625" style="108" customWidth="1"/>
    <col min="2" max="2" width="78.00390625" style="23" customWidth="1"/>
    <col min="3" max="3" width="4.7109375" style="0" customWidth="1"/>
  </cols>
  <sheetData>
    <row r="1" spans="1:3" ht="12.75">
      <c r="A1" s="193"/>
      <c r="B1" s="195"/>
      <c r="C1" s="194"/>
    </row>
    <row r="2" spans="1:3" ht="19.5" customHeight="1">
      <c r="A2" s="193" t="s">
        <v>287</v>
      </c>
      <c r="B2" s="196"/>
      <c r="C2" s="194"/>
    </row>
    <row r="3" spans="1:3" ht="12.75">
      <c r="A3" s="193"/>
      <c r="B3" s="195"/>
      <c r="C3" s="194"/>
    </row>
    <row r="4" spans="1:3" ht="19.5" customHeight="1">
      <c r="A4" s="193" t="s">
        <v>282</v>
      </c>
      <c r="B4" s="197"/>
      <c r="C4" s="194"/>
    </row>
    <row r="5" spans="1:3" ht="12.75">
      <c r="A5" s="193"/>
      <c r="B5" s="195"/>
      <c r="C5" s="194"/>
    </row>
    <row r="6" ht="12.75">
      <c r="B6" s="192" t="s">
        <v>288</v>
      </c>
    </row>
    <row r="7" spans="1:3" ht="12.75">
      <c r="A7" s="193"/>
      <c r="B7" s="195"/>
      <c r="C7" s="194"/>
    </row>
    <row r="8" spans="1:3" ht="19.5" customHeight="1">
      <c r="A8" s="193" t="s">
        <v>283</v>
      </c>
      <c r="B8" s="196"/>
      <c r="C8" s="194"/>
    </row>
    <row r="9" spans="1:3" ht="12.75">
      <c r="A9" s="193"/>
      <c r="B9" s="195"/>
      <c r="C9" s="194"/>
    </row>
    <row r="10" spans="1:3" ht="19.5" customHeight="1">
      <c r="A10" s="193" t="s">
        <v>284</v>
      </c>
      <c r="B10" s="196"/>
      <c r="C10" s="194"/>
    </row>
    <row r="11" spans="1:3" ht="12.75">
      <c r="A11" s="193"/>
      <c r="B11" s="195"/>
      <c r="C11" s="194"/>
    </row>
    <row r="12" spans="1:3" ht="19.5" customHeight="1">
      <c r="A12" s="193" t="s">
        <v>285</v>
      </c>
      <c r="B12" s="286"/>
      <c r="C12" s="194"/>
    </row>
    <row r="13" spans="1:3" ht="12.75">
      <c r="A13" s="193"/>
      <c r="B13" s="195"/>
      <c r="C13" s="194"/>
    </row>
    <row r="14" spans="1:3" ht="14.25" customHeight="1">
      <c r="A14" s="193" t="s">
        <v>286</v>
      </c>
      <c r="B14" s="296"/>
      <c r="C14" s="194"/>
    </row>
    <row r="15" spans="1:3" ht="12.75">
      <c r="A15" s="193"/>
      <c r="B15" s="297"/>
      <c r="C15" s="194"/>
    </row>
    <row r="16" spans="1:3" ht="12.75">
      <c r="A16" s="193"/>
      <c r="B16" s="297"/>
      <c r="C16" s="194"/>
    </row>
    <row r="17" spans="1:3" ht="25.5" customHeight="1">
      <c r="A17" s="193"/>
      <c r="B17" s="297"/>
      <c r="C17" s="194"/>
    </row>
    <row r="18" spans="1:3" ht="12.75">
      <c r="A18" s="193"/>
      <c r="B18" s="298"/>
      <c r="C18" s="194"/>
    </row>
    <row r="19" spans="1:3" ht="12.75">
      <c r="A19" s="193"/>
      <c r="B19" s="195"/>
      <c r="C19" s="194"/>
    </row>
  </sheetData>
  <sheetProtection/>
  <mergeCells count="1">
    <mergeCell ref="B14:B18"/>
  </mergeCells>
  <printOptions/>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46"/>
  <sheetViews>
    <sheetView zoomScalePageLayoutView="0" workbookViewId="0" topLeftCell="A1">
      <selection activeCell="L32" sqref="L32"/>
    </sheetView>
  </sheetViews>
  <sheetFormatPr defaultColWidth="9.140625" defaultRowHeight="12.75"/>
  <cols>
    <col min="1" max="1" width="6.57421875" style="0" customWidth="1"/>
    <col min="2" max="2" width="35.7109375" style="0" customWidth="1"/>
    <col min="3" max="8" width="14.7109375" style="0" customWidth="1"/>
  </cols>
  <sheetData>
    <row r="1" spans="1:8" ht="12.75">
      <c r="A1" s="78" t="s">
        <v>145</v>
      </c>
      <c r="B1" s="24"/>
      <c r="C1" s="24"/>
      <c r="D1" s="24"/>
      <c r="E1" s="3"/>
      <c r="F1" s="12" t="s">
        <v>4</v>
      </c>
      <c r="G1" s="24"/>
      <c r="H1" s="3"/>
    </row>
    <row r="2" spans="1:8" ht="12.75">
      <c r="A2" s="208" t="s">
        <v>146</v>
      </c>
      <c r="B2" s="200"/>
      <c r="C2" s="200"/>
      <c r="D2" s="200"/>
      <c r="E2" s="209"/>
      <c r="F2" s="303">
        <f>+Introduction!B2</f>
        <v>0</v>
      </c>
      <c r="G2" s="305"/>
      <c r="H2" s="304"/>
    </row>
    <row r="3" spans="1:8" ht="12.75">
      <c r="A3" s="211" t="str">
        <f>TEXT(Introduction!B4,"[$-409]mmmm d, yyyy;@")</f>
        <v>January 0, 1900</v>
      </c>
      <c r="B3" s="220"/>
      <c r="C3" s="220"/>
      <c r="D3" s="220"/>
      <c r="E3" s="221"/>
      <c r="F3" s="5"/>
      <c r="G3" s="22"/>
      <c r="H3" s="6"/>
    </row>
    <row r="4" spans="1:8" ht="15.75" customHeight="1">
      <c r="A4" s="84"/>
      <c r="B4" s="65" t="s">
        <v>147</v>
      </c>
      <c r="C4" s="288" t="s">
        <v>148</v>
      </c>
      <c r="D4" s="289"/>
      <c r="E4" s="289"/>
      <c r="F4" s="289"/>
      <c r="G4" s="289"/>
      <c r="H4" s="290"/>
    </row>
    <row r="5" spans="1:8" ht="27.75" customHeight="1">
      <c r="A5" s="8"/>
      <c r="B5" s="6"/>
      <c r="C5" s="318" t="e">
        <f>"Fund balance, "&amp;TEXT((MONTH(Introduction!B4)&amp;"/"&amp;DAY(Introduction!B4)&amp;"/"&amp;(YEAR(Introduction!B4)-1))+1,"mmmm d, yyyy")</f>
        <v>#VALUE!</v>
      </c>
      <c r="D5" s="315" t="s">
        <v>149</v>
      </c>
      <c r="E5" s="315" t="s">
        <v>150</v>
      </c>
      <c r="F5" s="315" t="s">
        <v>151</v>
      </c>
      <c r="G5" s="317" t="s">
        <v>152</v>
      </c>
      <c r="H5" s="316" t="str">
        <f>"Fund balance "&amp;TEXT(Introduction!B4,"[$-409]mmmm d, yyyy;@")</f>
        <v>Fund balance January 0, 1900</v>
      </c>
    </row>
    <row r="6" spans="1:8" ht="21.75" customHeight="1">
      <c r="A6" s="71"/>
      <c r="B6" s="82"/>
      <c r="C6" s="31"/>
      <c r="D6" s="102"/>
      <c r="E6" s="102"/>
      <c r="F6" s="103"/>
      <c r="G6" s="102"/>
      <c r="H6" s="102"/>
    </row>
    <row r="7" spans="1:8" ht="21.75" customHeight="1">
      <c r="A7" s="71">
        <v>100</v>
      </c>
      <c r="B7" s="82" t="s">
        <v>7</v>
      </c>
      <c r="C7" s="44">
        <f>+'General 3-5'!F127</f>
        <v>0</v>
      </c>
      <c r="D7" s="105">
        <f>+'General 3-5'!F46</f>
        <v>0</v>
      </c>
      <c r="E7" s="105">
        <f>+'General 3-5'!F128</f>
        <v>0</v>
      </c>
      <c r="F7" s="107">
        <f>+'General 3-5'!F129</f>
        <v>0</v>
      </c>
      <c r="G7" s="105">
        <f>+'General 3-5'!F125</f>
        <v>0</v>
      </c>
      <c r="H7" s="80">
        <f>+C7+D7+E7-F7-G7</f>
        <v>0</v>
      </c>
    </row>
    <row r="8" spans="1:8" ht="21.75" customHeight="1">
      <c r="A8" s="19"/>
      <c r="B8" s="87" t="s">
        <v>111</v>
      </c>
      <c r="C8" s="102"/>
      <c r="D8" s="102"/>
      <c r="E8" s="102"/>
      <c r="F8" s="102"/>
      <c r="G8" s="102"/>
      <c r="H8" s="102">
        <f aca="true" t="shared" si="0" ref="H8:H24">+C8+D8+E8-F8-G8</f>
        <v>0</v>
      </c>
    </row>
    <row r="9" spans="1:8" ht="21.75" customHeight="1">
      <c r="A9" s="20">
        <v>201</v>
      </c>
      <c r="B9" s="22" t="s">
        <v>153</v>
      </c>
      <c r="C9" s="80">
        <f>+'Special Revenue 6-8'!E76</f>
        <v>0</v>
      </c>
      <c r="D9" s="80">
        <f>+'Special Revenue 6-8'!E29</f>
        <v>0</v>
      </c>
      <c r="E9" s="80">
        <f>+'Special Revenue 6-8'!E77</f>
        <v>0</v>
      </c>
      <c r="F9" s="80">
        <f>+'Special Revenue 6-8'!E78</f>
        <v>0</v>
      </c>
      <c r="G9" s="80">
        <f>+'Special Revenue 6-8'!E74</f>
        <v>0</v>
      </c>
      <c r="H9" s="80">
        <f t="shared" si="0"/>
        <v>0</v>
      </c>
    </row>
    <row r="10" spans="1:8" ht="21.75" customHeight="1">
      <c r="A10" s="20"/>
      <c r="B10" s="86" t="s">
        <v>237</v>
      </c>
      <c r="C10" s="29">
        <f>+'Special Revenue 6-8'!F76</f>
        <v>0</v>
      </c>
      <c r="D10" s="29">
        <f>+'Special Revenue 6-8'!F29</f>
        <v>0</v>
      </c>
      <c r="E10" s="29">
        <f>+'Special Revenue 6-8'!F77</f>
        <v>0</v>
      </c>
      <c r="F10" s="29">
        <f>+'Special Revenue 6-8'!F78</f>
        <v>0</v>
      </c>
      <c r="G10" s="29">
        <f>+'Special Revenue 6-8'!F74</f>
        <v>0</v>
      </c>
      <c r="H10" s="91">
        <f t="shared" si="0"/>
        <v>0</v>
      </c>
    </row>
    <row r="11" spans="1:8" ht="21.75" customHeight="1">
      <c r="A11" s="18"/>
      <c r="B11" s="70" t="s">
        <v>238</v>
      </c>
      <c r="C11" s="30">
        <f>+'Special Revenue 6-8'!G76</f>
        <v>0</v>
      </c>
      <c r="D11" s="91">
        <f>+'Special Revenue 6-8'!G29</f>
        <v>0</v>
      </c>
      <c r="E11" s="91">
        <f>+'Special Revenue 6-8'!G77</f>
        <v>0</v>
      </c>
      <c r="F11" s="91">
        <f>+'Special Revenue 6-8'!G78</f>
        <v>0</v>
      </c>
      <c r="G11" s="91">
        <f>+'Special Revenue 6-8'!G74</f>
        <v>0</v>
      </c>
      <c r="H11" s="91">
        <f t="shared" si="0"/>
        <v>0</v>
      </c>
    </row>
    <row r="12" spans="1:8" ht="21.75" customHeight="1">
      <c r="A12" s="69"/>
      <c r="B12" s="64"/>
      <c r="C12" s="30">
        <f>+'Special Revenue 6-8'!H76</f>
        <v>0</v>
      </c>
      <c r="D12" s="91">
        <f>+'Special Revenue 6-8'!H29</f>
        <v>0</v>
      </c>
      <c r="E12" s="91">
        <f>+'Special Revenue 6-8'!H77</f>
        <v>0</v>
      </c>
      <c r="F12" s="91">
        <f>+'Special Revenue 6-8'!H78</f>
        <v>0</v>
      </c>
      <c r="G12" s="91">
        <f>+'Special Revenue 6-8'!H74</f>
        <v>0</v>
      </c>
      <c r="H12" s="91">
        <f t="shared" si="0"/>
        <v>0</v>
      </c>
    </row>
    <row r="13" spans="1:8" ht="21.75" customHeight="1">
      <c r="A13" s="7"/>
      <c r="B13" s="70"/>
      <c r="C13" s="30">
        <f>+'Special Revenue 6-8'!I76</f>
        <v>0</v>
      </c>
      <c r="D13" s="91">
        <f>+'Special Revenue 6-8'!I29</f>
        <v>0</v>
      </c>
      <c r="E13" s="91">
        <f>+'Special Revenue 6-8'!I77</f>
        <v>0</v>
      </c>
      <c r="F13" s="91">
        <f>+'Special Revenue 6-8'!I78</f>
        <v>0</v>
      </c>
      <c r="G13" s="80">
        <f>+'Special Revenue 6-8'!I74</f>
        <v>0</v>
      </c>
      <c r="H13" s="91">
        <f t="shared" si="0"/>
        <v>0</v>
      </c>
    </row>
    <row r="14" spans="1:8" ht="21.75" customHeight="1">
      <c r="A14" s="7"/>
      <c r="B14" s="70"/>
      <c r="C14" s="30">
        <f>+'Special Revenue 6-8'!J76</f>
        <v>0</v>
      </c>
      <c r="D14" s="30">
        <f>+'Special Revenue 6-8'!J29</f>
        <v>0</v>
      </c>
      <c r="E14" s="30">
        <f>+'Special Revenue 6-8'!J77</f>
        <v>0</v>
      </c>
      <c r="F14" s="30">
        <f>+'Special Revenue 6-8'!J78</f>
        <v>0</v>
      </c>
      <c r="G14" s="30">
        <f>+'Special Revenue 6-8'!J74</f>
        <v>0</v>
      </c>
      <c r="H14" s="91">
        <f t="shared" si="0"/>
        <v>0</v>
      </c>
    </row>
    <row r="15" spans="1:8" ht="21.75" customHeight="1">
      <c r="A15" s="18"/>
      <c r="B15" s="15" t="s">
        <v>154</v>
      </c>
      <c r="C15" s="91">
        <f aca="true" t="shared" si="1" ref="C15:H15">SUM(C9:C14)</f>
        <v>0</v>
      </c>
      <c r="D15" s="91">
        <f t="shared" si="1"/>
        <v>0</v>
      </c>
      <c r="E15" s="91">
        <f t="shared" si="1"/>
        <v>0</v>
      </c>
      <c r="F15" s="91">
        <f t="shared" si="1"/>
        <v>0</v>
      </c>
      <c r="G15" s="91">
        <f t="shared" si="1"/>
        <v>0</v>
      </c>
      <c r="H15" s="91">
        <f t="shared" si="1"/>
        <v>0</v>
      </c>
    </row>
    <row r="16" spans="1:8" ht="21.75" customHeight="1">
      <c r="A16" s="11"/>
      <c r="B16" s="85" t="s">
        <v>155</v>
      </c>
      <c r="C16" s="29"/>
      <c r="D16" s="80"/>
      <c r="E16" s="80"/>
      <c r="F16" s="32"/>
      <c r="G16" s="80"/>
      <c r="H16" s="91">
        <f t="shared" si="0"/>
        <v>0</v>
      </c>
    </row>
    <row r="17" spans="1:8" ht="21.75" customHeight="1">
      <c r="A17" s="7"/>
      <c r="B17" s="70"/>
      <c r="C17" s="30">
        <f>+'Debt Service 9'!E36</f>
        <v>0</v>
      </c>
      <c r="D17" s="91">
        <f>+'Debt Service 9'!E25</f>
        <v>0</v>
      </c>
      <c r="E17" s="91">
        <f>+'Debt Service 9'!E37</f>
        <v>0</v>
      </c>
      <c r="F17" s="91">
        <f>+'Debt Service 9'!E38</f>
        <v>0</v>
      </c>
      <c r="G17" s="80">
        <f>+'Debt Service 9'!E34</f>
        <v>0</v>
      </c>
      <c r="H17" s="91">
        <f t="shared" si="0"/>
        <v>0</v>
      </c>
    </row>
    <row r="18" spans="1:8" ht="21.75" customHeight="1">
      <c r="A18" s="7"/>
      <c r="B18" s="70"/>
      <c r="C18" s="30">
        <f>+'Debt Service 9'!F36</f>
        <v>0</v>
      </c>
      <c r="D18" s="91">
        <f>+'Debt Service 9'!F25</f>
        <v>0</v>
      </c>
      <c r="E18" s="91">
        <f>+'Debt Service 9'!F37</f>
        <v>0</v>
      </c>
      <c r="F18" s="91">
        <f>+'Debt Service 9'!F38</f>
        <v>0</v>
      </c>
      <c r="G18" s="91">
        <f>+'Debt Service 9'!F34</f>
        <v>0</v>
      </c>
      <c r="H18" s="91">
        <f t="shared" si="0"/>
        <v>0</v>
      </c>
    </row>
    <row r="19" spans="1:8" ht="21.75" customHeight="1">
      <c r="A19" s="7"/>
      <c r="B19" s="70"/>
      <c r="C19" s="30">
        <f>+'Debt Service 9'!G36</f>
        <v>0</v>
      </c>
      <c r="D19" s="91">
        <f>+'Debt Service 9'!G25</f>
        <v>0</v>
      </c>
      <c r="E19" s="91">
        <f>+'Debt Service 9'!G37</f>
        <v>0</v>
      </c>
      <c r="F19" s="91">
        <f>+'Debt Service 9'!G38</f>
        <v>0</v>
      </c>
      <c r="G19" s="91">
        <f>+'Debt Service 9'!G34</f>
        <v>0</v>
      </c>
      <c r="H19" s="91">
        <f t="shared" si="0"/>
        <v>0</v>
      </c>
    </row>
    <row r="20" spans="1:8" ht="21.75" customHeight="1">
      <c r="A20" s="7"/>
      <c r="B20" s="15" t="s">
        <v>156</v>
      </c>
      <c r="C20" s="30">
        <f aca="true" t="shared" si="2" ref="C20:H20">SUM(C16:C19)</f>
        <v>0</v>
      </c>
      <c r="D20" s="30">
        <f t="shared" si="2"/>
        <v>0</v>
      </c>
      <c r="E20" s="30">
        <f t="shared" si="2"/>
        <v>0</v>
      </c>
      <c r="F20" s="30">
        <f t="shared" si="2"/>
        <v>0</v>
      </c>
      <c r="G20" s="30">
        <f t="shared" si="2"/>
        <v>0</v>
      </c>
      <c r="H20" s="91">
        <f t="shared" si="2"/>
        <v>0</v>
      </c>
    </row>
    <row r="21" spans="1:8" ht="21.75" customHeight="1">
      <c r="A21" s="18"/>
      <c r="B21" s="15" t="s">
        <v>157</v>
      </c>
      <c r="C21" s="30"/>
      <c r="D21" s="91"/>
      <c r="E21" s="91"/>
      <c r="F21" s="91"/>
      <c r="G21" s="91"/>
      <c r="H21" s="91">
        <f t="shared" si="0"/>
        <v>0</v>
      </c>
    </row>
    <row r="22" spans="1:8" ht="21.75" customHeight="1">
      <c r="A22" s="7"/>
      <c r="B22" s="16"/>
      <c r="C22" s="30">
        <f>+'Capital Projects 10'!E24</f>
        <v>0</v>
      </c>
      <c r="D22" s="91">
        <f>+'Capital Projects 10'!E14</f>
        <v>0</v>
      </c>
      <c r="E22" s="91">
        <f>+'Capital Projects 10'!E25</f>
        <v>0</v>
      </c>
      <c r="F22" s="91">
        <f>+'Capital Projects 10'!E26</f>
        <v>0</v>
      </c>
      <c r="G22" s="91">
        <f>+'Capital Projects 10'!E22</f>
        <v>0</v>
      </c>
      <c r="H22" s="91">
        <f t="shared" si="0"/>
        <v>0</v>
      </c>
    </row>
    <row r="23" spans="1:8" ht="21.75" customHeight="1">
      <c r="A23" s="7"/>
      <c r="B23" s="16"/>
      <c r="C23" s="30">
        <f>+'Capital Projects 10'!F24</f>
        <v>0</v>
      </c>
      <c r="D23" s="91">
        <f>+'Capital Projects 10'!F14</f>
        <v>0</v>
      </c>
      <c r="E23" s="91">
        <f>+'Capital Projects 10'!F25</f>
        <v>0</v>
      </c>
      <c r="F23" s="91">
        <f>+'Capital Projects 10'!F26</f>
        <v>0</v>
      </c>
      <c r="G23" s="91">
        <f>+'Capital Projects 10'!F22</f>
        <v>0</v>
      </c>
      <c r="H23" s="91">
        <f t="shared" si="0"/>
        <v>0</v>
      </c>
    </row>
    <row r="24" spans="1:8" ht="21.75" customHeight="1">
      <c r="A24" s="7"/>
      <c r="B24" s="16"/>
      <c r="C24" s="30">
        <f>+'Capital Projects 10'!G24</f>
        <v>0</v>
      </c>
      <c r="D24" s="91">
        <f>+'Capital Projects 10'!G14</f>
        <v>0</v>
      </c>
      <c r="E24" s="91">
        <f>+'Capital Projects 10'!G25</f>
        <v>0</v>
      </c>
      <c r="F24" s="91">
        <f>+'Capital Projects 10'!G26</f>
        <v>0</v>
      </c>
      <c r="G24" s="91">
        <f>+'Capital Projects 10'!G22</f>
        <v>0</v>
      </c>
      <c r="H24" s="91">
        <f t="shared" si="0"/>
        <v>0</v>
      </c>
    </row>
    <row r="25" spans="1:8" ht="21.75" customHeight="1">
      <c r="A25" s="83"/>
      <c r="B25" s="9" t="s">
        <v>158</v>
      </c>
      <c r="C25" s="30">
        <f aca="true" t="shared" si="3" ref="C25:H25">SUM(C21:C24)</f>
        <v>0</v>
      </c>
      <c r="D25" s="30">
        <f t="shared" si="3"/>
        <v>0</v>
      </c>
      <c r="E25" s="30">
        <f t="shared" si="3"/>
        <v>0</v>
      </c>
      <c r="F25" s="30">
        <f t="shared" si="3"/>
        <v>0</v>
      </c>
      <c r="G25" s="30">
        <f t="shared" si="3"/>
        <v>0</v>
      </c>
      <c r="H25" s="91">
        <f t="shared" si="3"/>
        <v>0</v>
      </c>
    </row>
    <row r="26" spans="1:8" ht="12.75">
      <c r="A26" s="219" t="s">
        <v>268</v>
      </c>
      <c r="B26" s="219"/>
      <c r="H26" s="190" t="s">
        <v>276</v>
      </c>
    </row>
    <row r="27" spans="1:8" ht="12.75">
      <c r="A27" s="186" t="s">
        <v>159</v>
      </c>
      <c r="C27" s="24"/>
      <c r="D27" s="24"/>
      <c r="E27" s="3"/>
      <c r="F27" s="12" t="s">
        <v>4</v>
      </c>
      <c r="G27" s="24"/>
      <c r="H27" s="3"/>
    </row>
    <row r="28" spans="1:8" ht="12.75">
      <c r="A28" s="208" t="s">
        <v>146</v>
      </c>
      <c r="B28" s="200"/>
      <c r="C28" s="200"/>
      <c r="D28" s="200"/>
      <c r="E28" s="209"/>
      <c r="F28" s="303">
        <f>+Introduction!B2</f>
        <v>0</v>
      </c>
      <c r="G28" s="305"/>
      <c r="H28" s="304"/>
    </row>
    <row r="29" spans="1:8" ht="12.75">
      <c r="A29" s="211" t="str">
        <f>TEXT(Introduction!B4,"[$-409]mmmm d, yyyy;@")</f>
        <v>January 0, 1900</v>
      </c>
      <c r="B29" s="220"/>
      <c r="C29" s="220"/>
      <c r="D29" s="220"/>
      <c r="E29" s="221"/>
      <c r="F29" s="5"/>
      <c r="G29" s="22"/>
      <c r="H29" s="6"/>
    </row>
    <row r="30" spans="1:8" ht="15.75" customHeight="1">
      <c r="A30" s="84"/>
      <c r="B30" s="65" t="s">
        <v>147</v>
      </c>
      <c r="C30" s="288" t="s">
        <v>148</v>
      </c>
      <c r="D30" s="289"/>
      <c r="E30" s="289"/>
      <c r="F30" s="289"/>
      <c r="G30" s="289"/>
      <c r="H30" s="290"/>
    </row>
    <row r="31" spans="1:8" ht="27.75" customHeight="1">
      <c r="A31" s="8"/>
      <c r="B31" s="6"/>
      <c r="C31" s="318" t="e">
        <f>"Fund balance, "&amp;TEXT((MONTH(Introduction!B4)&amp;"/"&amp;DAY(Introduction!B4)&amp;"/"&amp;(YEAR(Introduction!B4)-1))+1,"mmmm d, yyyy")</f>
        <v>#VALUE!</v>
      </c>
      <c r="D31" s="315" t="s">
        <v>149</v>
      </c>
      <c r="E31" s="315" t="s">
        <v>150</v>
      </c>
      <c r="F31" s="315" t="s">
        <v>151</v>
      </c>
      <c r="G31" s="317" t="s">
        <v>152</v>
      </c>
      <c r="H31" s="316" t="str">
        <f>"Fund balance "&amp;TEXT(Introduction!B4,"[$-409]mmmm d, yyyy;@")</f>
        <v>Fund balance January 0, 1900</v>
      </c>
    </row>
    <row r="32" spans="1:8" ht="30.75" customHeight="1">
      <c r="A32" s="71"/>
      <c r="B32" s="82" t="s">
        <v>136</v>
      </c>
      <c r="C32" s="31"/>
      <c r="D32" s="102"/>
      <c r="E32" s="102"/>
      <c r="F32" s="103"/>
      <c r="G32" s="102"/>
      <c r="H32" s="102"/>
    </row>
    <row r="33" spans="1:8" ht="30.75" customHeight="1">
      <c r="A33" s="71"/>
      <c r="B33" s="88" t="s">
        <v>160</v>
      </c>
      <c r="C33" s="44">
        <f>+'Enterprise 11'!E30</f>
        <v>0</v>
      </c>
      <c r="D33" s="105">
        <f>+'Enterprise 11'!E15</f>
        <v>0</v>
      </c>
      <c r="E33" s="105">
        <f>+'Enterprise 11'!E31</f>
        <v>0</v>
      </c>
      <c r="F33" s="107">
        <f>+'Enterprise 11'!E32</f>
        <v>0</v>
      </c>
      <c r="G33" s="105">
        <f>+'Enterprise 11'!E28</f>
        <v>0</v>
      </c>
      <c r="H33" s="80">
        <f>+C33+E33+D33-F33-G33</f>
        <v>0</v>
      </c>
    </row>
    <row r="34" spans="1:8" ht="30.75" customHeight="1">
      <c r="A34" s="18"/>
      <c r="B34" s="70" t="s">
        <v>161</v>
      </c>
      <c r="C34" s="91">
        <f>+'Enterprise 11'!F30</f>
        <v>0</v>
      </c>
      <c r="D34" s="91">
        <f>+'Enterprise 11'!F15</f>
        <v>0</v>
      </c>
      <c r="E34" s="91">
        <f>+'Enterprise 11'!F31</f>
        <v>0</v>
      </c>
      <c r="F34" s="91">
        <f>+'Enterprise 11'!F32</f>
        <v>0</v>
      </c>
      <c r="G34" s="91">
        <f>+'Enterprise 11'!F28</f>
        <v>0</v>
      </c>
      <c r="H34" s="91">
        <f aca="true" t="shared" si="4" ref="H34:H43">+C34+E34+D34-F34-G34</f>
        <v>0</v>
      </c>
    </row>
    <row r="35" spans="1:8" ht="30.75" customHeight="1">
      <c r="A35" s="20"/>
      <c r="B35" s="22" t="s">
        <v>162</v>
      </c>
      <c r="C35" s="80">
        <f>+'Enterprise 11'!G30</f>
        <v>0</v>
      </c>
      <c r="D35" s="80">
        <f>+'Enterprise 11'!G15</f>
        <v>0</v>
      </c>
      <c r="E35" s="80">
        <f>+'Enterprise 11'!G31</f>
        <v>0</v>
      </c>
      <c r="F35" s="80">
        <f>+'Enterprise 11'!G32</f>
        <v>0</v>
      </c>
      <c r="G35" s="80">
        <f>+'Enterprise 11'!G28</f>
        <v>0</v>
      </c>
      <c r="H35" s="91">
        <f t="shared" si="4"/>
        <v>0</v>
      </c>
    </row>
    <row r="36" spans="1:8" ht="30.75" customHeight="1">
      <c r="A36" s="20"/>
      <c r="B36" s="86"/>
      <c r="C36" s="29">
        <f>+'Enterprise 11'!H30</f>
        <v>0</v>
      </c>
      <c r="D36" s="29">
        <f>+'Enterprise 11'!H15</f>
        <v>0</v>
      </c>
      <c r="E36" s="29">
        <f>+'Enterprise 11'!H31</f>
        <v>0</v>
      </c>
      <c r="F36" s="29">
        <f>+'Enterprise 11'!H32</f>
        <v>0</v>
      </c>
      <c r="G36" s="29">
        <f>+'Enterprise 11'!H28</f>
        <v>0</v>
      </c>
      <c r="H36" s="91">
        <f t="shared" si="4"/>
        <v>0</v>
      </c>
    </row>
    <row r="37" spans="1:8" ht="30.75" customHeight="1">
      <c r="A37" s="18"/>
      <c r="B37" s="15"/>
      <c r="C37" s="30">
        <f>+'Enterprise 11'!I30</f>
        <v>0</v>
      </c>
      <c r="D37" s="91">
        <f>+'Enterprise 11'!I15</f>
        <v>0</v>
      </c>
      <c r="E37" s="91">
        <f>+'Enterprise 11'!I31</f>
        <v>0</v>
      </c>
      <c r="F37" s="91">
        <f>+'Enterprise 11'!I32</f>
        <v>0</v>
      </c>
      <c r="G37" s="91">
        <f>+'Enterprise 11'!I28</f>
        <v>0</v>
      </c>
      <c r="H37" s="91">
        <f t="shared" si="4"/>
        <v>0</v>
      </c>
    </row>
    <row r="38" spans="1:8" ht="30.75" customHeight="1">
      <c r="A38" s="69"/>
      <c r="B38" s="89" t="s">
        <v>163</v>
      </c>
      <c r="C38" s="30">
        <f aca="true" t="shared" si="5" ref="C38:H38">SUM(C33:C37)</f>
        <v>0</v>
      </c>
      <c r="D38" s="30">
        <f t="shared" si="5"/>
        <v>0</v>
      </c>
      <c r="E38" s="30">
        <f t="shared" si="5"/>
        <v>0</v>
      </c>
      <c r="F38" s="30">
        <f t="shared" si="5"/>
        <v>0</v>
      </c>
      <c r="G38" s="30">
        <f t="shared" si="5"/>
        <v>0</v>
      </c>
      <c r="H38" s="91">
        <f t="shared" si="5"/>
        <v>0</v>
      </c>
    </row>
    <row r="39" spans="1:8" ht="30.75" customHeight="1">
      <c r="A39" s="7"/>
      <c r="B39" s="15" t="s">
        <v>132</v>
      </c>
      <c r="C39" s="30"/>
      <c r="D39" s="91"/>
      <c r="E39" s="91"/>
      <c r="F39" s="91"/>
      <c r="G39" s="80"/>
      <c r="H39" s="91">
        <f t="shared" si="4"/>
        <v>0</v>
      </c>
    </row>
    <row r="40" spans="1:8" ht="30.75" customHeight="1">
      <c r="A40" s="7"/>
      <c r="B40" s="160" t="s">
        <v>239</v>
      </c>
      <c r="C40" s="30">
        <f>+'Trust 12'!E36</f>
        <v>0</v>
      </c>
      <c r="D40" s="30">
        <f>+'Trust 12'!E25</f>
        <v>0</v>
      </c>
      <c r="E40" s="30">
        <f>+'Trust 12'!E37</f>
        <v>0</v>
      </c>
      <c r="F40" s="30">
        <f>+'Trust 12'!E38</f>
        <v>0</v>
      </c>
      <c r="G40" s="30">
        <f>+'Trust 12'!E34</f>
        <v>0</v>
      </c>
      <c r="H40" s="91">
        <f t="shared" si="4"/>
        <v>0</v>
      </c>
    </row>
    <row r="41" spans="1:8" ht="30.75" customHeight="1">
      <c r="A41" s="18"/>
      <c r="B41" s="70"/>
      <c r="C41" s="91">
        <f>+'Trust 12'!F36</f>
        <v>0</v>
      </c>
      <c r="D41" s="91">
        <f>+'Trust 12'!F25</f>
        <v>0</v>
      </c>
      <c r="E41" s="91">
        <f>+'Trust 12'!F37</f>
        <v>0</v>
      </c>
      <c r="F41" s="91">
        <f>+'Trust 12'!F38</f>
        <v>0</v>
      </c>
      <c r="G41" s="91">
        <f>+'Trust 12'!F34</f>
        <v>0</v>
      </c>
      <c r="H41" s="91">
        <f t="shared" si="4"/>
        <v>0</v>
      </c>
    </row>
    <row r="42" spans="1:8" ht="30.75" customHeight="1">
      <c r="A42" s="11"/>
      <c r="B42" s="86"/>
      <c r="C42" s="29">
        <f>+'Trust 12'!G36</f>
        <v>0</v>
      </c>
      <c r="D42" s="80">
        <f>+'Trust 12'!G25</f>
        <v>0</v>
      </c>
      <c r="E42" s="80">
        <f>+'Trust 12'!G37</f>
        <v>0</v>
      </c>
      <c r="F42" s="32">
        <f>+'Trust 12'!G38</f>
        <v>0</v>
      </c>
      <c r="G42" s="80">
        <f>+'Trust 12'!G34</f>
        <v>0</v>
      </c>
      <c r="H42" s="91">
        <f t="shared" si="4"/>
        <v>0</v>
      </c>
    </row>
    <row r="43" spans="1:8" ht="30.75" customHeight="1">
      <c r="A43" s="7"/>
      <c r="B43" s="70"/>
      <c r="C43" s="30"/>
      <c r="D43" s="91"/>
      <c r="E43" s="91"/>
      <c r="F43" s="91"/>
      <c r="G43" s="80"/>
      <c r="H43" s="91">
        <f t="shared" si="4"/>
        <v>0</v>
      </c>
    </row>
    <row r="44" spans="1:8" ht="30.75" customHeight="1">
      <c r="A44" s="7"/>
      <c r="B44" s="15" t="s">
        <v>164</v>
      </c>
      <c r="C44" s="30">
        <f aca="true" t="shared" si="6" ref="C44:H44">SUM(C39:C43)</f>
        <v>0</v>
      </c>
      <c r="D44" s="30">
        <f t="shared" si="6"/>
        <v>0</v>
      </c>
      <c r="E44" s="30">
        <f t="shared" si="6"/>
        <v>0</v>
      </c>
      <c r="F44" s="30">
        <f t="shared" si="6"/>
        <v>0</v>
      </c>
      <c r="G44" s="30">
        <f t="shared" si="6"/>
        <v>0</v>
      </c>
      <c r="H44" s="91">
        <f t="shared" si="6"/>
        <v>0</v>
      </c>
    </row>
    <row r="45" spans="1:8" ht="30.75" customHeight="1">
      <c r="A45" s="7"/>
      <c r="B45" s="15" t="s">
        <v>165</v>
      </c>
      <c r="C45" s="30">
        <f aca="true" t="shared" si="7" ref="C45:H45">+C44+C38+C25+C20+C15+C7</f>
        <v>0</v>
      </c>
      <c r="D45" s="30">
        <f t="shared" si="7"/>
        <v>0</v>
      </c>
      <c r="E45" s="30">
        <f t="shared" si="7"/>
        <v>0</v>
      </c>
      <c r="F45" s="30">
        <f t="shared" si="7"/>
        <v>0</v>
      </c>
      <c r="G45" s="30">
        <f t="shared" si="7"/>
        <v>0</v>
      </c>
      <c r="H45" s="30">
        <f t="shared" si="7"/>
        <v>0</v>
      </c>
    </row>
    <row r="46" spans="1:8" ht="12.75">
      <c r="A46" s="219" t="s">
        <v>268</v>
      </c>
      <c r="B46" s="219"/>
      <c r="H46" s="190" t="s">
        <v>277</v>
      </c>
    </row>
  </sheetData>
  <sheetProtection/>
  <mergeCells count="10">
    <mergeCell ref="A46:B46"/>
    <mergeCell ref="A28:E28"/>
    <mergeCell ref="A29:E29"/>
    <mergeCell ref="C30:H30"/>
    <mergeCell ref="A2:E2"/>
    <mergeCell ref="A3:E3"/>
    <mergeCell ref="C4:H4"/>
    <mergeCell ref="F2:H2"/>
    <mergeCell ref="F28:H28"/>
    <mergeCell ref="A26:B26"/>
  </mergeCells>
  <printOptions/>
  <pageMargins left="0.4" right="0.4" top="0.5" bottom="0.5" header="0.5" footer="0.5"/>
  <pageSetup fitToHeight="2" horizontalDpi="600" verticalDpi="600" orientation="landscape" r:id="rId1"/>
  <rowBreaks count="1" manualBreakCount="1">
    <brk id="2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H92"/>
  <sheetViews>
    <sheetView zoomScalePageLayoutView="0" workbookViewId="0" topLeftCell="A1">
      <selection activeCell="N74" sqref="N74"/>
    </sheetView>
  </sheetViews>
  <sheetFormatPr defaultColWidth="9.140625" defaultRowHeight="12.75"/>
  <cols>
    <col min="1" max="1" width="17.421875" style="0" customWidth="1"/>
    <col min="2" max="6" width="9.7109375" style="0" customWidth="1"/>
    <col min="7" max="7" width="10.421875" style="0" customWidth="1"/>
    <col min="8" max="8" width="18.7109375" style="0" customWidth="1"/>
  </cols>
  <sheetData>
    <row r="1" spans="1:8" ht="12.75">
      <c r="A1" s="2" t="s">
        <v>190</v>
      </c>
      <c r="B1" s="24"/>
      <c r="C1" s="24"/>
      <c r="D1" s="24"/>
      <c r="E1" s="24"/>
      <c r="F1" s="24"/>
      <c r="G1" s="24"/>
      <c r="H1" s="3"/>
    </row>
    <row r="2" spans="1:8" ht="16.5" customHeight="1">
      <c r="A2" s="206" t="s">
        <v>191</v>
      </c>
      <c r="B2" s="215"/>
      <c r="C2" s="215"/>
      <c r="D2" s="215"/>
      <c r="E2" s="215"/>
      <c r="F2" s="215"/>
      <c r="G2" s="215"/>
      <c r="H2" s="207"/>
    </row>
    <row r="3" spans="1:8" ht="15.75" customHeight="1">
      <c r="A3" s="320"/>
      <c r="B3" s="46"/>
      <c r="C3" s="46"/>
      <c r="D3" s="46"/>
      <c r="E3" s="24"/>
      <c r="F3" s="46"/>
      <c r="G3" s="46"/>
      <c r="H3" s="63"/>
    </row>
    <row r="4" spans="1:8" ht="15.75" customHeight="1">
      <c r="A4" s="12" t="s">
        <v>192</v>
      </c>
      <c r="B4" s="12" t="s">
        <v>193</v>
      </c>
      <c r="C4" s="24"/>
      <c r="D4" s="24"/>
      <c r="E4" s="24"/>
      <c r="F4" s="12" t="s">
        <v>195</v>
      </c>
      <c r="G4" s="321">
        <f>Introduction!B2</f>
        <v>0</v>
      </c>
      <c r="H4" s="3"/>
    </row>
    <row r="5" spans="1:8" ht="15.75" customHeight="1">
      <c r="A5" s="72"/>
      <c r="B5" s="322"/>
      <c r="C5" s="323"/>
      <c r="D5" s="323"/>
      <c r="E5" s="324"/>
      <c r="F5" s="5"/>
      <c r="G5" s="22"/>
      <c r="H5" s="6"/>
    </row>
    <row r="6" spans="1:8" ht="15.75" customHeight="1">
      <c r="A6" s="72"/>
      <c r="B6" s="104" t="s">
        <v>194</v>
      </c>
      <c r="F6" s="319" t="str">
        <f>"c. "&amp;TEXT(Introduction!B4,"[$-409]mmmm d, yyyy;@")</f>
        <v>c. January 0, 1900</v>
      </c>
      <c r="H6" s="4"/>
    </row>
    <row r="7" spans="1:8" ht="15.75" customHeight="1">
      <c r="A7" s="8"/>
      <c r="B7" s="322"/>
      <c r="C7" s="323"/>
      <c r="D7" s="323"/>
      <c r="E7" s="324"/>
      <c r="F7" s="5"/>
      <c r="G7" s="22"/>
      <c r="H7" s="6"/>
    </row>
    <row r="8" spans="1:8" ht="15.75" customHeight="1">
      <c r="A8" s="14" t="s">
        <v>198</v>
      </c>
      <c r="B8" s="46"/>
      <c r="C8" s="46"/>
      <c r="D8" s="46"/>
      <c r="E8" s="22"/>
      <c r="F8" s="148"/>
      <c r="G8" s="143"/>
      <c r="H8" s="91"/>
    </row>
    <row r="9" spans="1:8" ht="15.75" customHeight="1">
      <c r="A9" s="72" t="s">
        <v>199</v>
      </c>
      <c r="H9" s="93"/>
    </row>
    <row r="10" spans="1:8" ht="15.75" customHeight="1">
      <c r="A10" s="72" t="s">
        <v>200</v>
      </c>
      <c r="B10" s="103"/>
      <c r="C10" s="31"/>
      <c r="D10" s="31"/>
      <c r="E10" s="28"/>
      <c r="F10" s="31"/>
      <c r="G10" s="31"/>
      <c r="H10" s="94"/>
    </row>
    <row r="11" spans="1:8" ht="15.75" customHeight="1">
      <c r="A11" s="8"/>
      <c r="B11" s="169"/>
      <c r="C11" s="32"/>
      <c r="D11" s="32"/>
      <c r="E11" s="29"/>
      <c r="F11" s="32"/>
      <c r="G11" s="29"/>
      <c r="H11" s="170">
        <f>SUM(B10:G11)</f>
        <v>0</v>
      </c>
    </row>
    <row r="12" spans="1:8" ht="15.75" customHeight="1">
      <c r="A12" s="72" t="s">
        <v>201</v>
      </c>
      <c r="B12" s="46"/>
      <c r="C12" s="46"/>
      <c r="D12" s="46"/>
      <c r="E12" s="46"/>
      <c r="F12" s="46"/>
      <c r="G12" s="46"/>
      <c r="H12" s="140"/>
    </row>
    <row r="13" spans="1:8" ht="15.75" customHeight="1">
      <c r="A13" s="72" t="s">
        <v>202</v>
      </c>
      <c r="B13" s="95" t="s">
        <v>196</v>
      </c>
      <c r="C13" s="96" t="s">
        <v>197</v>
      </c>
      <c r="D13" s="97" t="s">
        <v>196</v>
      </c>
      <c r="E13" s="96" t="s">
        <v>197</v>
      </c>
      <c r="F13" s="97" t="s">
        <v>196</v>
      </c>
      <c r="G13" s="98" t="s">
        <v>197</v>
      </c>
      <c r="H13" s="141"/>
    </row>
    <row r="14" spans="1:8" ht="15.75" customHeight="1">
      <c r="A14" s="72"/>
      <c r="B14" s="150"/>
      <c r="C14" s="138"/>
      <c r="D14" s="152"/>
      <c r="E14" s="138"/>
      <c r="F14" s="152"/>
      <c r="G14" s="139"/>
      <c r="H14" s="141"/>
    </row>
    <row r="15" spans="1:8" ht="15.75" customHeight="1">
      <c r="A15" s="72"/>
      <c r="B15" s="150"/>
      <c r="C15" s="138"/>
      <c r="D15" s="152"/>
      <c r="E15" s="138"/>
      <c r="F15" s="152"/>
      <c r="G15" s="139"/>
      <c r="H15" s="141"/>
    </row>
    <row r="16" spans="1:8" ht="15.75" customHeight="1">
      <c r="A16" s="72"/>
      <c r="B16" s="150"/>
      <c r="C16" s="138"/>
      <c r="D16" s="152"/>
      <c r="E16" s="138"/>
      <c r="F16" s="152"/>
      <c r="G16" s="139"/>
      <c r="H16" s="141"/>
    </row>
    <row r="17" spans="1:8" ht="15.75" customHeight="1">
      <c r="A17" s="72"/>
      <c r="B17" s="151"/>
      <c r="C17" s="138"/>
      <c r="D17" s="152"/>
      <c r="E17" s="138"/>
      <c r="F17" s="152"/>
      <c r="G17" s="139"/>
      <c r="H17" s="142"/>
    </row>
    <row r="18" spans="1:8" ht="15.75" customHeight="1">
      <c r="A18" s="72"/>
      <c r="B18" s="46"/>
      <c r="G18" s="108" t="s">
        <v>203</v>
      </c>
      <c r="H18" s="91">
        <f>-SUM(C14:C17,E14:E17,G14:G17)</f>
        <v>0</v>
      </c>
    </row>
    <row r="19" spans="1:8" ht="15.75" customHeight="1">
      <c r="A19" s="27" t="s">
        <v>204</v>
      </c>
      <c r="B19" s="22"/>
      <c r="C19" s="46"/>
      <c r="D19" s="46"/>
      <c r="E19" s="46"/>
      <c r="F19" s="46"/>
      <c r="G19" s="63"/>
      <c r="H19" s="143"/>
    </row>
    <row r="20" spans="1:8" ht="15.75" customHeight="1">
      <c r="A20" s="17"/>
      <c r="B20" s="46"/>
      <c r="C20" s="46"/>
      <c r="D20" s="46"/>
      <c r="E20" s="46"/>
      <c r="F20" s="46"/>
      <c r="G20" s="63"/>
      <c r="H20" s="91"/>
    </row>
    <row r="21" spans="1:8" ht="15.75" customHeight="1">
      <c r="A21" s="17"/>
      <c r="B21" s="46"/>
      <c r="C21" s="46"/>
      <c r="D21" s="46"/>
      <c r="E21" s="46"/>
      <c r="F21" s="46"/>
      <c r="G21" s="63"/>
      <c r="H21" s="91"/>
    </row>
    <row r="22" spans="1:8" ht="15.75" customHeight="1">
      <c r="A22" s="17"/>
      <c r="B22" s="46"/>
      <c r="C22" s="46"/>
      <c r="D22" s="46"/>
      <c r="E22" s="46"/>
      <c r="F22" s="46"/>
      <c r="G22" s="63"/>
      <c r="H22" s="91"/>
    </row>
    <row r="23" spans="1:8" ht="15.75" customHeight="1">
      <c r="A23" s="27" t="s">
        <v>214</v>
      </c>
      <c r="B23" s="46"/>
      <c r="C23" s="46"/>
      <c r="D23" s="46"/>
      <c r="E23" s="46"/>
      <c r="F23" s="46"/>
      <c r="G23" s="63"/>
      <c r="H23" s="91">
        <f>+H18+H11+H8+H20+H21+H22</f>
        <v>0</v>
      </c>
    </row>
    <row r="24" spans="1:8" ht="15.75" customHeight="1">
      <c r="A24" s="101"/>
      <c r="B24" s="99"/>
      <c r="C24" s="99"/>
      <c r="D24" s="99"/>
      <c r="E24" s="99"/>
      <c r="F24" s="99"/>
      <c r="G24" s="99"/>
      <c r="H24" s="100"/>
    </row>
    <row r="25" spans="1:8" ht="15.75" customHeight="1">
      <c r="A25" s="5"/>
      <c r="H25" s="6"/>
    </row>
    <row r="26" spans="1:8" ht="15.75" customHeight="1">
      <c r="A26" s="12" t="s">
        <v>192</v>
      </c>
      <c r="B26" s="12" t="s">
        <v>193</v>
      </c>
      <c r="C26" s="24"/>
      <c r="D26" s="24"/>
      <c r="E26" s="3"/>
      <c r="F26" s="12" t="s">
        <v>195</v>
      </c>
      <c r="G26" s="321">
        <f>Introduction!B2</f>
        <v>0</v>
      </c>
      <c r="H26" s="3"/>
    </row>
    <row r="27" spans="1:8" ht="15.75" customHeight="1">
      <c r="A27" s="72"/>
      <c r="B27" s="322"/>
      <c r="C27" s="323"/>
      <c r="D27" s="323"/>
      <c r="E27" s="324"/>
      <c r="F27" s="5"/>
      <c r="G27" s="22"/>
      <c r="H27" s="6"/>
    </row>
    <row r="28" spans="1:8" ht="15.75" customHeight="1">
      <c r="A28" s="72"/>
      <c r="B28" s="104" t="s">
        <v>194</v>
      </c>
      <c r="E28" s="4"/>
      <c r="F28" s="319" t="str">
        <f>"c. "&amp;TEXT(Introduction!B4,"[$-409]mmmm d, yyyy;@")</f>
        <v>c. January 0, 1900</v>
      </c>
      <c r="H28" s="4"/>
    </row>
    <row r="29" spans="1:8" ht="15.75" customHeight="1">
      <c r="A29" s="5"/>
      <c r="B29" s="322"/>
      <c r="C29" s="323"/>
      <c r="D29" s="323"/>
      <c r="E29" s="324"/>
      <c r="F29" s="5"/>
      <c r="G29" s="22"/>
      <c r="H29" s="6"/>
    </row>
    <row r="30" spans="1:8" ht="15.75" customHeight="1">
      <c r="A30" s="27" t="s">
        <v>198</v>
      </c>
      <c r="B30" s="46"/>
      <c r="C30" s="46"/>
      <c r="D30" s="46"/>
      <c r="E30" s="22"/>
      <c r="F30" s="148"/>
      <c r="G30" s="143"/>
      <c r="H30" s="91"/>
    </row>
    <row r="31" spans="1:8" ht="15.75" customHeight="1">
      <c r="A31" s="72" t="s">
        <v>199</v>
      </c>
      <c r="H31" s="93"/>
    </row>
    <row r="32" spans="1:8" ht="15.75" customHeight="1">
      <c r="A32" s="72" t="s">
        <v>200</v>
      </c>
      <c r="B32" s="171"/>
      <c r="C32" s="172"/>
      <c r="D32" s="172"/>
      <c r="E32" s="173"/>
      <c r="F32" s="172"/>
      <c r="G32" s="172"/>
      <c r="H32" s="94"/>
    </row>
    <row r="33" spans="1:8" ht="15.75" customHeight="1">
      <c r="A33" s="8"/>
      <c r="B33" s="174"/>
      <c r="C33" s="175"/>
      <c r="D33" s="175"/>
      <c r="E33" s="176"/>
      <c r="F33" s="175"/>
      <c r="G33" s="176"/>
      <c r="H33" s="170">
        <f>SUM(B32:G33)</f>
        <v>0</v>
      </c>
    </row>
    <row r="34" spans="1:8" ht="15.75" customHeight="1">
      <c r="A34" s="72" t="s">
        <v>201</v>
      </c>
      <c r="B34" s="46"/>
      <c r="C34" s="46"/>
      <c r="D34" s="46"/>
      <c r="E34" s="46"/>
      <c r="F34" s="46"/>
      <c r="G34" s="46"/>
      <c r="H34" s="140"/>
    </row>
    <row r="35" spans="1:8" ht="15.75" customHeight="1">
      <c r="A35" s="72" t="s">
        <v>202</v>
      </c>
      <c r="B35" s="95" t="s">
        <v>196</v>
      </c>
      <c r="C35" s="96" t="s">
        <v>197</v>
      </c>
      <c r="D35" s="97" t="s">
        <v>196</v>
      </c>
      <c r="E35" s="96" t="s">
        <v>197</v>
      </c>
      <c r="F35" s="97" t="s">
        <v>196</v>
      </c>
      <c r="G35" s="98" t="s">
        <v>197</v>
      </c>
      <c r="H35" s="141"/>
    </row>
    <row r="36" spans="1:8" ht="15.75" customHeight="1">
      <c r="A36" s="72"/>
      <c r="B36" s="150"/>
      <c r="C36" s="138"/>
      <c r="D36" s="152"/>
      <c r="E36" s="138"/>
      <c r="F36" s="152"/>
      <c r="G36" s="139"/>
      <c r="H36" s="141"/>
    </row>
    <row r="37" spans="1:8" ht="15.75" customHeight="1">
      <c r="A37" s="72"/>
      <c r="B37" s="150"/>
      <c r="C37" s="138"/>
      <c r="D37" s="152"/>
      <c r="E37" s="138"/>
      <c r="F37" s="152"/>
      <c r="G37" s="139"/>
      <c r="H37" s="141"/>
    </row>
    <row r="38" spans="1:8" ht="15.75" customHeight="1">
      <c r="A38" s="72"/>
      <c r="B38" s="150"/>
      <c r="C38" s="138"/>
      <c r="D38" s="152"/>
      <c r="E38" s="138"/>
      <c r="F38" s="152"/>
      <c r="G38" s="139"/>
      <c r="H38" s="141"/>
    </row>
    <row r="39" spans="1:8" ht="15.75" customHeight="1">
      <c r="A39" s="72"/>
      <c r="B39" s="150"/>
      <c r="C39" s="138"/>
      <c r="D39" s="152"/>
      <c r="E39" s="138"/>
      <c r="F39" s="152"/>
      <c r="G39" s="139"/>
      <c r="H39" s="142"/>
    </row>
    <row r="40" spans="1:8" ht="15.75" customHeight="1">
      <c r="A40" s="72"/>
      <c r="G40" s="108" t="s">
        <v>203</v>
      </c>
      <c r="H40" s="91">
        <f>-SUM(C36:C39,E36:E39,G36:G39)</f>
        <v>0</v>
      </c>
    </row>
    <row r="41" spans="1:8" ht="15.75" customHeight="1">
      <c r="A41" s="27" t="s">
        <v>204</v>
      </c>
      <c r="B41" s="46"/>
      <c r="C41" s="46"/>
      <c r="D41" s="46"/>
      <c r="E41" s="46"/>
      <c r="F41" s="46"/>
      <c r="G41" s="63"/>
      <c r="H41" s="143"/>
    </row>
    <row r="42" spans="1:8" ht="15.75" customHeight="1">
      <c r="A42" s="17"/>
      <c r="B42" s="46"/>
      <c r="C42" s="46"/>
      <c r="D42" s="46"/>
      <c r="E42" s="46"/>
      <c r="F42" s="46"/>
      <c r="G42" s="63"/>
      <c r="H42" s="91"/>
    </row>
    <row r="43" spans="1:8" ht="15.75" customHeight="1">
      <c r="A43" s="17"/>
      <c r="B43" s="46"/>
      <c r="C43" s="46"/>
      <c r="D43" s="46"/>
      <c r="E43" s="46"/>
      <c r="F43" s="46"/>
      <c r="G43" s="63"/>
      <c r="H43" s="91"/>
    </row>
    <row r="44" spans="1:8" ht="15.75" customHeight="1">
      <c r="A44" s="17"/>
      <c r="B44" s="46"/>
      <c r="C44" s="46"/>
      <c r="D44" s="46"/>
      <c r="E44" s="46"/>
      <c r="F44" s="46"/>
      <c r="G44" s="63"/>
      <c r="H44" s="91"/>
    </row>
    <row r="45" spans="1:8" ht="15.75" customHeight="1">
      <c r="A45" s="27" t="s">
        <v>214</v>
      </c>
      <c r="B45" s="46"/>
      <c r="C45" s="46"/>
      <c r="D45" s="46"/>
      <c r="E45" s="46"/>
      <c r="F45" s="46"/>
      <c r="G45" s="63"/>
      <c r="H45" s="91">
        <f>+H40+H33+H30+H42+H43+H44</f>
        <v>0</v>
      </c>
    </row>
    <row r="46" spans="1:8" ht="12.75">
      <c r="A46" s="183" t="s">
        <v>278</v>
      </c>
      <c r="H46" s="184" t="s">
        <v>268</v>
      </c>
    </row>
    <row r="47" spans="1:8" ht="12.75">
      <c r="A47" s="2" t="s">
        <v>190</v>
      </c>
      <c r="B47" s="24"/>
      <c r="C47" s="24"/>
      <c r="D47" s="24"/>
      <c r="E47" s="24"/>
      <c r="F47" s="24"/>
      <c r="G47" s="24"/>
      <c r="H47" s="3"/>
    </row>
    <row r="48" spans="1:8" ht="16.5" customHeight="1">
      <c r="A48" s="206" t="s">
        <v>191</v>
      </c>
      <c r="B48" s="215"/>
      <c r="C48" s="215"/>
      <c r="D48" s="215"/>
      <c r="E48" s="215"/>
      <c r="F48" s="215"/>
      <c r="G48" s="215"/>
      <c r="H48" s="207"/>
    </row>
    <row r="49" spans="1:8" ht="15.75" customHeight="1">
      <c r="A49" s="17"/>
      <c r="B49" s="46"/>
      <c r="C49" s="46"/>
      <c r="D49" s="46"/>
      <c r="E49" s="24"/>
      <c r="F49" s="46"/>
      <c r="G49" s="46"/>
      <c r="H49" s="63"/>
    </row>
    <row r="50" spans="1:8" ht="15.75" customHeight="1">
      <c r="A50" s="12" t="s">
        <v>192</v>
      </c>
      <c r="B50" s="12" t="s">
        <v>193</v>
      </c>
      <c r="C50" s="24"/>
      <c r="D50" s="24"/>
      <c r="E50" s="24"/>
      <c r="F50" s="12" t="s">
        <v>195</v>
      </c>
      <c r="G50" s="321">
        <f>Introduction!B2</f>
        <v>0</v>
      </c>
      <c r="H50" s="3"/>
    </row>
    <row r="51" spans="1:8" ht="15.75" customHeight="1">
      <c r="A51" s="72"/>
      <c r="B51" s="322"/>
      <c r="C51" s="323"/>
      <c r="D51" s="323"/>
      <c r="E51" s="324"/>
      <c r="F51" s="5"/>
      <c r="G51" s="22"/>
      <c r="H51" s="6"/>
    </row>
    <row r="52" spans="1:8" ht="15.75" customHeight="1">
      <c r="A52" s="72"/>
      <c r="B52" s="104" t="s">
        <v>194</v>
      </c>
      <c r="F52" s="319" t="str">
        <f>"c. "&amp;TEXT(Introduction!B4,"[$-409]mmmm d, yyyy;@")</f>
        <v>c. January 0, 1900</v>
      </c>
      <c r="H52" s="4"/>
    </row>
    <row r="53" spans="1:8" ht="15.75" customHeight="1">
      <c r="A53" s="8"/>
      <c r="B53" s="322"/>
      <c r="C53" s="323"/>
      <c r="D53" s="323"/>
      <c r="E53" s="324"/>
      <c r="F53" s="5"/>
      <c r="G53" s="22"/>
      <c r="H53" s="6"/>
    </row>
    <row r="54" spans="1:8" ht="15.75" customHeight="1">
      <c r="A54" s="14" t="s">
        <v>198</v>
      </c>
      <c r="B54" s="46"/>
      <c r="C54" s="46"/>
      <c r="D54" s="46"/>
      <c r="E54" s="22"/>
      <c r="F54" s="148"/>
      <c r="G54" s="143"/>
      <c r="H54" s="91"/>
    </row>
    <row r="55" spans="1:8" ht="15.75" customHeight="1">
      <c r="A55" s="72" t="s">
        <v>199</v>
      </c>
      <c r="H55" s="93"/>
    </row>
    <row r="56" spans="1:8" ht="15.75" customHeight="1">
      <c r="A56" s="72" t="s">
        <v>200</v>
      </c>
      <c r="B56" s="171"/>
      <c r="C56" s="172"/>
      <c r="D56" s="172"/>
      <c r="E56" s="173"/>
      <c r="F56" s="172"/>
      <c r="G56" s="172"/>
      <c r="H56" s="94"/>
    </row>
    <row r="57" spans="1:8" ht="15.75" customHeight="1">
      <c r="A57" s="8"/>
      <c r="B57" s="174"/>
      <c r="C57" s="175"/>
      <c r="D57" s="175"/>
      <c r="E57" s="176"/>
      <c r="F57" s="175"/>
      <c r="G57" s="176"/>
      <c r="H57" s="170">
        <f>SUM(B56:G57)</f>
        <v>0</v>
      </c>
    </row>
    <row r="58" spans="1:8" ht="15.75" customHeight="1">
      <c r="A58" s="72" t="s">
        <v>201</v>
      </c>
      <c r="B58" s="46"/>
      <c r="C58" s="46"/>
      <c r="D58" s="46"/>
      <c r="E58" s="46"/>
      <c r="F58" s="46"/>
      <c r="G58" s="46"/>
      <c r="H58" s="140"/>
    </row>
    <row r="59" spans="1:8" ht="15.75" customHeight="1">
      <c r="A59" s="72" t="s">
        <v>202</v>
      </c>
      <c r="B59" s="95" t="s">
        <v>196</v>
      </c>
      <c r="C59" s="96" t="s">
        <v>197</v>
      </c>
      <c r="D59" s="97" t="s">
        <v>196</v>
      </c>
      <c r="E59" s="96" t="s">
        <v>197</v>
      </c>
      <c r="F59" s="97" t="s">
        <v>196</v>
      </c>
      <c r="G59" s="98" t="s">
        <v>197</v>
      </c>
      <c r="H59" s="141"/>
    </row>
    <row r="60" spans="1:8" ht="15.75" customHeight="1">
      <c r="A60" s="72"/>
      <c r="B60" s="150"/>
      <c r="C60" s="138"/>
      <c r="D60" s="152"/>
      <c r="E60" s="138"/>
      <c r="F60" s="152"/>
      <c r="G60" s="139"/>
      <c r="H60" s="141"/>
    </row>
    <row r="61" spans="1:8" ht="15.75" customHeight="1">
      <c r="A61" s="72"/>
      <c r="B61" s="150"/>
      <c r="C61" s="138"/>
      <c r="D61" s="152"/>
      <c r="E61" s="138"/>
      <c r="F61" s="152"/>
      <c r="G61" s="139"/>
      <c r="H61" s="141"/>
    </row>
    <row r="62" spans="1:8" ht="15.75" customHeight="1">
      <c r="A62" s="72"/>
      <c r="B62" s="150"/>
      <c r="C62" s="138"/>
      <c r="D62" s="152"/>
      <c r="E62" s="138"/>
      <c r="F62" s="152"/>
      <c r="G62" s="139"/>
      <c r="H62" s="141"/>
    </row>
    <row r="63" spans="1:8" ht="15.75" customHeight="1">
      <c r="A63" s="72"/>
      <c r="B63" s="150"/>
      <c r="C63" s="138"/>
      <c r="D63" s="152"/>
      <c r="E63" s="138"/>
      <c r="F63" s="152"/>
      <c r="G63" s="139"/>
      <c r="H63" s="142"/>
    </row>
    <row r="64" spans="1:8" ht="15.75" customHeight="1">
      <c r="A64" s="72"/>
      <c r="G64" s="108" t="s">
        <v>203</v>
      </c>
      <c r="H64" s="91">
        <f>-SUM(C60:C63,E60:E63,G60:G63)</f>
        <v>0</v>
      </c>
    </row>
    <row r="65" spans="1:8" ht="15.75" customHeight="1">
      <c r="A65" s="27" t="s">
        <v>204</v>
      </c>
      <c r="B65" s="46"/>
      <c r="C65" s="46"/>
      <c r="D65" s="46"/>
      <c r="E65" s="46"/>
      <c r="F65" s="46"/>
      <c r="G65" s="63"/>
      <c r="H65" s="143"/>
    </row>
    <row r="66" spans="1:8" ht="15.75" customHeight="1">
      <c r="A66" s="17"/>
      <c r="B66" s="46"/>
      <c r="C66" s="46"/>
      <c r="D66" s="46"/>
      <c r="E66" s="46"/>
      <c r="F66" s="46"/>
      <c r="G66" s="63"/>
      <c r="H66" s="91"/>
    </row>
    <row r="67" spans="1:8" ht="15.75" customHeight="1">
      <c r="A67" s="17"/>
      <c r="B67" s="46"/>
      <c r="C67" s="46"/>
      <c r="D67" s="46"/>
      <c r="E67" s="46"/>
      <c r="F67" s="46"/>
      <c r="G67" s="63"/>
      <c r="H67" s="91"/>
    </row>
    <row r="68" spans="1:8" ht="15.75" customHeight="1">
      <c r="A68" s="17"/>
      <c r="B68" s="46"/>
      <c r="C68" s="46"/>
      <c r="D68" s="46"/>
      <c r="E68" s="46"/>
      <c r="F68" s="46"/>
      <c r="G68" s="63"/>
      <c r="H68" s="91"/>
    </row>
    <row r="69" spans="1:8" ht="15.75" customHeight="1">
      <c r="A69" s="27" t="s">
        <v>214</v>
      </c>
      <c r="B69" s="46"/>
      <c r="C69" s="46"/>
      <c r="D69" s="46"/>
      <c r="E69" s="46"/>
      <c r="F69" s="46"/>
      <c r="G69" s="63"/>
      <c r="H69" s="91">
        <f>+H64+H57+H54+H66+H67+H68</f>
        <v>0</v>
      </c>
    </row>
    <row r="70" spans="1:8" ht="15.75" customHeight="1">
      <c r="A70" s="101"/>
      <c r="B70" s="99"/>
      <c r="C70" s="99"/>
      <c r="D70" s="99"/>
      <c r="E70" s="99"/>
      <c r="F70" s="99"/>
      <c r="G70" s="99"/>
      <c r="H70" s="100"/>
    </row>
    <row r="71" spans="1:8" ht="15.75" customHeight="1">
      <c r="A71" s="5"/>
      <c r="H71" s="6"/>
    </row>
    <row r="72" spans="1:8" ht="15.75" customHeight="1">
      <c r="A72" s="12" t="s">
        <v>192</v>
      </c>
      <c r="B72" s="12" t="s">
        <v>193</v>
      </c>
      <c r="C72" s="24"/>
      <c r="D72" s="24"/>
      <c r="E72" s="3"/>
      <c r="F72" s="12" t="s">
        <v>195</v>
      </c>
      <c r="G72" s="321">
        <f>Introduction!B2</f>
        <v>0</v>
      </c>
      <c r="H72" s="3"/>
    </row>
    <row r="73" spans="1:8" ht="15.75" customHeight="1">
      <c r="A73" s="72"/>
      <c r="B73" s="322"/>
      <c r="C73" s="323"/>
      <c r="D73" s="323"/>
      <c r="E73" s="324"/>
      <c r="F73" s="5"/>
      <c r="G73" s="22"/>
      <c r="H73" s="6"/>
    </row>
    <row r="74" spans="1:8" ht="15.75" customHeight="1">
      <c r="A74" s="72"/>
      <c r="B74" s="104" t="s">
        <v>194</v>
      </c>
      <c r="E74" s="4"/>
      <c r="F74" s="319" t="str">
        <f>"c. "&amp;TEXT(Introduction!B4,"[$-409]mmmm d, yyyy;@")</f>
        <v>c. January 0, 1900</v>
      </c>
      <c r="H74" s="4"/>
    </row>
    <row r="75" spans="1:8" ht="15.75" customHeight="1">
      <c r="A75" s="5"/>
      <c r="B75" s="322"/>
      <c r="C75" s="323"/>
      <c r="D75" s="323"/>
      <c r="E75" s="324"/>
      <c r="F75" s="5"/>
      <c r="G75" s="22"/>
      <c r="H75" s="6"/>
    </row>
    <row r="76" spans="1:8" ht="15.75" customHeight="1">
      <c r="A76" s="27" t="s">
        <v>198</v>
      </c>
      <c r="B76" s="46"/>
      <c r="C76" s="46"/>
      <c r="D76" s="46"/>
      <c r="E76" s="22"/>
      <c r="F76" s="148"/>
      <c r="G76" s="143"/>
      <c r="H76" s="91"/>
    </row>
    <row r="77" spans="1:8" ht="15.75" customHeight="1">
      <c r="A77" s="72" t="s">
        <v>199</v>
      </c>
      <c r="H77" s="93"/>
    </row>
    <row r="78" spans="1:8" ht="15.75" customHeight="1">
      <c r="A78" s="72" t="s">
        <v>200</v>
      </c>
      <c r="B78" s="171"/>
      <c r="C78" s="172"/>
      <c r="D78" s="172"/>
      <c r="E78" s="173"/>
      <c r="F78" s="172"/>
      <c r="G78" s="172"/>
      <c r="H78" s="94"/>
    </row>
    <row r="79" spans="1:8" ht="15.75" customHeight="1">
      <c r="A79" s="8"/>
      <c r="B79" s="174"/>
      <c r="C79" s="175"/>
      <c r="D79" s="175"/>
      <c r="E79" s="176"/>
      <c r="F79" s="175"/>
      <c r="G79" s="176"/>
      <c r="H79" s="170">
        <f>SUM(B78:G79)</f>
        <v>0</v>
      </c>
    </row>
    <row r="80" spans="1:8" ht="15.75" customHeight="1">
      <c r="A80" s="72" t="s">
        <v>201</v>
      </c>
      <c r="B80" s="46"/>
      <c r="C80" s="46"/>
      <c r="D80" s="46"/>
      <c r="E80" s="46"/>
      <c r="F80" s="46"/>
      <c r="G80" s="46"/>
      <c r="H80" s="140"/>
    </row>
    <row r="81" spans="1:8" ht="15.75" customHeight="1">
      <c r="A81" s="72" t="s">
        <v>202</v>
      </c>
      <c r="B81" s="95" t="s">
        <v>196</v>
      </c>
      <c r="C81" s="96" t="s">
        <v>197</v>
      </c>
      <c r="D81" s="97" t="s">
        <v>196</v>
      </c>
      <c r="E81" s="96" t="s">
        <v>197</v>
      </c>
      <c r="F81" s="97" t="s">
        <v>196</v>
      </c>
      <c r="G81" s="98" t="s">
        <v>197</v>
      </c>
      <c r="H81" s="141"/>
    </row>
    <row r="82" spans="1:8" ht="15.75" customHeight="1">
      <c r="A82" s="72"/>
      <c r="B82" s="150"/>
      <c r="C82" s="138"/>
      <c r="D82" s="152"/>
      <c r="E82" s="138"/>
      <c r="F82" s="152"/>
      <c r="G82" s="139"/>
      <c r="H82" s="141"/>
    </row>
    <row r="83" spans="1:8" ht="15.75" customHeight="1">
      <c r="A83" s="72"/>
      <c r="B83" s="150"/>
      <c r="C83" s="138"/>
      <c r="D83" s="152"/>
      <c r="E83" s="138"/>
      <c r="F83" s="152"/>
      <c r="G83" s="139"/>
      <c r="H83" s="141"/>
    </row>
    <row r="84" spans="1:8" ht="15.75" customHeight="1">
      <c r="A84" s="72"/>
      <c r="B84" s="150"/>
      <c r="C84" s="138"/>
      <c r="D84" s="152"/>
      <c r="E84" s="138"/>
      <c r="F84" s="152"/>
      <c r="G84" s="139"/>
      <c r="H84" s="141"/>
    </row>
    <row r="85" spans="1:8" ht="15.75" customHeight="1">
      <c r="A85" s="72"/>
      <c r="B85" s="150"/>
      <c r="C85" s="138"/>
      <c r="D85" s="152"/>
      <c r="E85" s="138"/>
      <c r="F85" s="152"/>
      <c r="G85" s="139"/>
      <c r="H85" s="142"/>
    </row>
    <row r="86" spans="1:8" ht="15.75" customHeight="1">
      <c r="A86" s="72"/>
      <c r="G86" s="108" t="s">
        <v>203</v>
      </c>
      <c r="H86" s="91">
        <f>-SUM(C82:C85,E82:E85,G82:G85)</f>
        <v>0</v>
      </c>
    </row>
    <row r="87" spans="1:8" ht="15.75" customHeight="1">
      <c r="A87" s="27" t="s">
        <v>204</v>
      </c>
      <c r="B87" s="46"/>
      <c r="C87" s="46"/>
      <c r="D87" s="46"/>
      <c r="E87" s="46"/>
      <c r="F87" s="46"/>
      <c r="G87" s="63"/>
      <c r="H87" s="143"/>
    </row>
    <row r="88" spans="1:8" ht="15.75" customHeight="1">
      <c r="A88" s="17"/>
      <c r="B88" s="46"/>
      <c r="C88" s="46"/>
      <c r="D88" s="46"/>
      <c r="E88" s="46"/>
      <c r="F88" s="46"/>
      <c r="G88" s="63"/>
      <c r="H88" s="91"/>
    </row>
    <row r="89" spans="1:8" ht="15.75" customHeight="1">
      <c r="A89" s="17"/>
      <c r="B89" s="46"/>
      <c r="C89" s="46"/>
      <c r="D89" s="46"/>
      <c r="E89" s="46"/>
      <c r="F89" s="46"/>
      <c r="G89" s="63"/>
      <c r="H89" s="91"/>
    </row>
    <row r="90" spans="1:8" ht="15.75" customHeight="1">
      <c r="A90" s="17"/>
      <c r="B90" s="46"/>
      <c r="C90" s="46"/>
      <c r="D90" s="46"/>
      <c r="E90" s="46"/>
      <c r="F90" s="46"/>
      <c r="G90" s="63"/>
      <c r="H90" s="91"/>
    </row>
    <row r="91" spans="1:8" ht="15.75" customHeight="1">
      <c r="A91" s="27" t="s">
        <v>214</v>
      </c>
      <c r="B91" s="46"/>
      <c r="C91" s="46"/>
      <c r="D91" s="46"/>
      <c r="E91" s="46"/>
      <c r="F91" s="46"/>
      <c r="G91" s="63"/>
      <c r="H91" s="91">
        <f>+H86+H79+H76+H88+H89+H90</f>
        <v>0</v>
      </c>
    </row>
    <row r="92" spans="1:8" ht="12.75">
      <c r="A92" s="183" t="s">
        <v>268</v>
      </c>
      <c r="H92" s="183" t="s">
        <v>279</v>
      </c>
    </row>
  </sheetData>
  <sheetProtection/>
  <mergeCells count="2">
    <mergeCell ref="A2:H2"/>
    <mergeCell ref="A48:H48"/>
  </mergeCells>
  <printOptions horizontalCentered="1"/>
  <pageMargins left="0.4" right="0.4" top="0.5" bottom="0.5" header="0.5" footer="0.5"/>
  <pageSetup fitToHeight="2" fitToWidth="1" horizontalDpi="600" verticalDpi="600" orientation="portrait" r:id="rId1"/>
  <rowBreaks count="1" manualBreakCount="1">
    <brk id="46"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3" sqref="A3:J3"/>
    </sheetView>
  </sheetViews>
  <sheetFormatPr defaultColWidth="9.140625" defaultRowHeight="12.75"/>
  <cols>
    <col min="1" max="1" width="26.140625" style="0" customWidth="1"/>
    <col min="2" max="2" width="14.57421875" style="0" customWidth="1"/>
    <col min="3" max="3" width="12.57421875" style="0" customWidth="1"/>
    <col min="4" max="10" width="11.28125" style="0" customWidth="1"/>
  </cols>
  <sheetData>
    <row r="1" spans="1:10" ht="12.75">
      <c r="A1" s="2" t="s">
        <v>166</v>
      </c>
      <c r="B1" s="24"/>
      <c r="C1" s="24"/>
      <c r="D1" s="24"/>
      <c r="E1" s="24"/>
      <c r="F1" s="24"/>
      <c r="G1" s="3"/>
      <c r="H1" s="87" t="s">
        <v>4</v>
      </c>
      <c r="I1" s="87"/>
      <c r="J1" s="13"/>
    </row>
    <row r="2" spans="1:10" ht="12.75">
      <c r="A2" s="206" t="str">
        <f>"INVESTMENTS ON HAND AT "&amp;TEXT(Introduction!B4,"[$-409]mmmm d, yyyy;@")</f>
        <v>INVESTMENTS ON HAND AT January 0, 1900</v>
      </c>
      <c r="B2" s="215"/>
      <c r="C2" s="215"/>
      <c r="D2" s="215"/>
      <c r="E2" s="215"/>
      <c r="F2" s="215"/>
      <c r="G2" s="207"/>
      <c r="H2" s="325">
        <f>+Introduction!B2</f>
        <v>0</v>
      </c>
      <c r="I2" s="326"/>
      <c r="J2" s="327"/>
    </row>
    <row r="3" spans="1:10" ht="47.25" customHeight="1">
      <c r="A3" s="328" t="s">
        <v>167</v>
      </c>
      <c r="B3" s="328" t="s">
        <v>168</v>
      </c>
      <c r="C3" s="328" t="s">
        <v>169</v>
      </c>
      <c r="D3" s="328" t="s">
        <v>170</v>
      </c>
      <c r="E3" s="328" t="s">
        <v>171</v>
      </c>
      <c r="F3" s="328" t="s">
        <v>172</v>
      </c>
      <c r="G3" s="328" t="s">
        <v>173</v>
      </c>
      <c r="H3" s="328" t="s">
        <v>174</v>
      </c>
      <c r="I3" s="328" t="s">
        <v>175</v>
      </c>
      <c r="J3" s="328" t="s">
        <v>176</v>
      </c>
    </row>
    <row r="4" spans="1:10" ht="24.75" customHeight="1">
      <c r="A4" s="16"/>
      <c r="B4" s="16"/>
      <c r="C4" s="16"/>
      <c r="D4" s="16"/>
      <c r="E4" s="16"/>
      <c r="F4" s="16"/>
      <c r="G4" s="91"/>
      <c r="H4" s="91"/>
      <c r="I4" s="91"/>
      <c r="J4" s="91">
        <v>0</v>
      </c>
    </row>
    <row r="5" spans="1:10" ht="24.75" customHeight="1">
      <c r="A5" s="16"/>
      <c r="B5" s="16"/>
      <c r="C5" s="16"/>
      <c r="D5" s="16"/>
      <c r="E5" s="16"/>
      <c r="F5" s="16"/>
      <c r="G5" s="91"/>
      <c r="H5" s="91"/>
      <c r="I5" s="91"/>
      <c r="J5" s="91"/>
    </row>
    <row r="6" spans="1:10" ht="24.75" customHeight="1">
      <c r="A6" s="16"/>
      <c r="B6" s="16"/>
      <c r="C6" s="16"/>
      <c r="D6" s="16"/>
      <c r="E6" s="16"/>
      <c r="F6" s="16"/>
      <c r="G6" s="91"/>
      <c r="H6" s="91"/>
      <c r="I6" s="91"/>
      <c r="J6" s="91"/>
    </row>
    <row r="7" spans="1:10" ht="24.75" customHeight="1">
      <c r="A7" s="16"/>
      <c r="B7" s="16"/>
      <c r="C7" s="16"/>
      <c r="D7" s="16"/>
      <c r="E7" s="16"/>
      <c r="F7" s="16"/>
      <c r="G7" s="91"/>
      <c r="H7" s="91"/>
      <c r="I7" s="91"/>
      <c r="J7" s="91"/>
    </row>
    <row r="8" spans="1:10" ht="24.75" customHeight="1">
      <c r="A8" s="16"/>
      <c r="B8" s="16"/>
      <c r="C8" s="16"/>
      <c r="D8" s="16"/>
      <c r="E8" s="16"/>
      <c r="F8" s="16"/>
      <c r="G8" s="91"/>
      <c r="H8" s="91"/>
      <c r="I8" s="91"/>
      <c r="J8" s="91"/>
    </row>
    <row r="9" spans="1:10" ht="24.75" customHeight="1">
      <c r="A9" s="16"/>
      <c r="B9" s="16"/>
      <c r="C9" s="16"/>
      <c r="D9" s="16"/>
      <c r="E9" s="16"/>
      <c r="F9" s="16"/>
      <c r="G9" s="91"/>
      <c r="H9" s="91"/>
      <c r="I9" s="91"/>
      <c r="J9" s="91"/>
    </row>
    <row r="10" spans="1:10" ht="24.75" customHeight="1">
      <c r="A10" s="16"/>
      <c r="B10" s="16"/>
      <c r="C10" s="16"/>
      <c r="D10" s="16"/>
      <c r="E10" s="16"/>
      <c r="F10" s="16"/>
      <c r="G10" s="91"/>
      <c r="H10" s="91"/>
      <c r="I10" s="91"/>
      <c r="J10" s="91"/>
    </row>
    <row r="11" spans="1:10" ht="24.75" customHeight="1">
      <c r="A11" s="16"/>
      <c r="B11" s="16"/>
      <c r="C11" s="16"/>
      <c r="D11" s="16"/>
      <c r="E11" s="16"/>
      <c r="F11" s="16"/>
      <c r="G11" s="91"/>
      <c r="H11" s="91"/>
      <c r="I11" s="91"/>
      <c r="J11" s="91"/>
    </row>
    <row r="12" spans="1:10" ht="24.75" customHeight="1">
      <c r="A12" s="16"/>
      <c r="B12" s="16"/>
      <c r="C12" s="16"/>
      <c r="D12" s="16"/>
      <c r="E12" s="16"/>
      <c r="F12" s="16"/>
      <c r="G12" s="91"/>
      <c r="H12" s="91"/>
      <c r="I12" s="91"/>
      <c r="J12" s="91"/>
    </row>
    <row r="13" spans="1:10" ht="24.75" customHeight="1">
      <c r="A13" s="16"/>
      <c r="B13" s="16"/>
      <c r="C13" s="16"/>
      <c r="D13" s="16"/>
      <c r="E13" s="16"/>
      <c r="F13" s="16"/>
      <c r="G13" s="91"/>
      <c r="H13" s="91"/>
      <c r="I13" s="91"/>
      <c r="J13" s="91"/>
    </row>
    <row r="14" spans="1:10" ht="24.75" customHeight="1">
      <c r="A14" s="16"/>
      <c r="B14" s="16"/>
      <c r="C14" s="16"/>
      <c r="D14" s="16"/>
      <c r="E14" s="16"/>
      <c r="F14" s="16"/>
      <c r="G14" s="91"/>
      <c r="H14" s="91"/>
      <c r="I14" s="91"/>
      <c r="J14" s="91"/>
    </row>
    <row r="15" spans="1:10" ht="24.75" customHeight="1">
      <c r="A15" s="16"/>
      <c r="B15" s="16"/>
      <c r="C15" s="16"/>
      <c r="D15" s="16"/>
      <c r="E15" s="16"/>
      <c r="F15" s="16"/>
      <c r="G15" s="91"/>
      <c r="H15" s="91"/>
      <c r="I15" s="91"/>
      <c r="J15" s="91"/>
    </row>
    <row r="16" spans="1:10" ht="24.75" customHeight="1">
      <c r="A16" s="16"/>
      <c r="B16" s="16"/>
      <c r="C16" s="16"/>
      <c r="D16" s="16"/>
      <c r="E16" s="16"/>
      <c r="F16" s="16"/>
      <c r="G16" s="91"/>
      <c r="H16" s="91"/>
      <c r="I16" s="91"/>
      <c r="J16" s="91"/>
    </row>
    <row r="17" spans="1:10" ht="24.75" customHeight="1">
      <c r="A17" s="16"/>
      <c r="B17" s="16"/>
      <c r="C17" s="16"/>
      <c r="D17" s="16"/>
      <c r="E17" s="16"/>
      <c r="F17" s="16"/>
      <c r="G17" s="91"/>
      <c r="H17" s="91"/>
      <c r="I17" s="91"/>
      <c r="J17" s="91"/>
    </row>
    <row r="18" spans="1:10" ht="24.75" customHeight="1">
      <c r="A18" s="16"/>
      <c r="B18" s="16"/>
      <c r="C18" s="16"/>
      <c r="D18" s="16"/>
      <c r="E18" s="16"/>
      <c r="F18" s="16"/>
      <c r="G18" s="91"/>
      <c r="H18" s="91"/>
      <c r="I18" s="91"/>
      <c r="J18" s="91"/>
    </row>
    <row r="19" spans="1:10" ht="24.75" customHeight="1">
      <c r="A19" s="16"/>
      <c r="B19" s="16"/>
      <c r="C19" s="16"/>
      <c r="D19" s="16"/>
      <c r="E19" s="16"/>
      <c r="F19" s="16"/>
      <c r="G19" s="91"/>
      <c r="H19" s="91"/>
      <c r="I19" s="91"/>
      <c r="J19" s="91"/>
    </row>
    <row r="20" spans="1:10" ht="24.75" customHeight="1">
      <c r="A20" s="16"/>
      <c r="B20" s="16"/>
      <c r="C20" s="16"/>
      <c r="D20" s="16"/>
      <c r="E20" s="16"/>
      <c r="F20" s="16"/>
      <c r="G20" s="91"/>
      <c r="H20" s="91"/>
      <c r="I20" s="91"/>
      <c r="J20" s="91"/>
    </row>
    <row r="21" spans="1:10" ht="24.75" customHeight="1">
      <c r="A21" s="15" t="s">
        <v>108</v>
      </c>
      <c r="B21" s="92"/>
      <c r="C21" s="92"/>
      <c r="D21" s="92"/>
      <c r="E21" s="92"/>
      <c r="F21" s="92"/>
      <c r="G21" s="109"/>
      <c r="H21" s="91">
        <f>SUM(H4:H20)</f>
        <v>0</v>
      </c>
      <c r="I21" s="91">
        <f>SUM(I4:I20)</f>
        <v>0</v>
      </c>
      <c r="J21" s="91">
        <f>SUM(J4:J20)</f>
        <v>0</v>
      </c>
    </row>
    <row r="22" spans="1:10" ht="18.75" customHeight="1">
      <c r="A22" s="17" t="s">
        <v>177</v>
      </c>
      <c r="B22" s="46"/>
      <c r="C22" s="46"/>
      <c r="D22" s="46"/>
      <c r="E22" s="46"/>
      <c r="F22" s="46"/>
      <c r="G22" s="33"/>
      <c r="H22" s="33"/>
      <c r="I22" s="33"/>
      <c r="J22" s="30"/>
    </row>
    <row r="23" spans="1:10" ht="12.75">
      <c r="A23" s="183" t="s">
        <v>268</v>
      </c>
      <c r="G23" s="44"/>
      <c r="H23" s="44"/>
      <c r="I23" s="44"/>
      <c r="J23" s="191" t="s">
        <v>280</v>
      </c>
    </row>
    <row r="24" spans="7:10" ht="12.75">
      <c r="G24" s="44"/>
      <c r="H24" s="44"/>
      <c r="I24" s="44"/>
      <c r="J24" s="44"/>
    </row>
    <row r="25" spans="7:10" ht="12.75">
      <c r="G25" s="44"/>
      <c r="H25" s="44"/>
      <c r="I25" s="44"/>
      <c r="J25" s="44"/>
    </row>
    <row r="26" spans="7:10" ht="12.75">
      <c r="G26" s="44"/>
      <c r="H26" s="44"/>
      <c r="I26" s="44"/>
      <c r="J26" s="44"/>
    </row>
    <row r="27" spans="7:10" ht="12.75">
      <c r="G27" s="44"/>
      <c r="H27" s="44"/>
      <c r="I27" s="44"/>
      <c r="J27" s="44"/>
    </row>
    <row r="28" spans="7:10" ht="12.75">
      <c r="G28" s="44"/>
      <c r="H28" s="44"/>
      <c r="I28" s="44"/>
      <c r="J28" s="44"/>
    </row>
    <row r="29" spans="7:10" ht="12.75">
      <c r="G29" s="44"/>
      <c r="H29" s="44"/>
      <c r="I29" s="44"/>
      <c r="J29" s="44"/>
    </row>
  </sheetData>
  <sheetProtection/>
  <mergeCells count="2">
    <mergeCell ref="A2:G2"/>
    <mergeCell ref="H2:J2"/>
  </mergeCells>
  <printOptions/>
  <pageMargins left="0.4" right="0.4" top="0.5" bottom="0.5"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zoomScale="110" zoomScaleNormal="110" zoomScalePageLayoutView="0" workbookViewId="0" topLeftCell="A1">
      <selection activeCell="A1" sqref="A1"/>
    </sheetView>
  </sheetViews>
  <sheetFormatPr defaultColWidth="9.140625" defaultRowHeight="12.75"/>
  <cols>
    <col min="1" max="1" width="15.57421875" style="0" customWidth="1"/>
    <col min="2" max="2" width="11.140625" style="0" customWidth="1"/>
    <col min="3" max="3" width="11.00390625" style="0" customWidth="1"/>
    <col min="4" max="5" width="11.7109375" style="0" customWidth="1"/>
    <col min="6" max="6" width="12.140625" style="0" customWidth="1"/>
    <col min="7" max="7" width="15.421875" style="0" customWidth="1"/>
    <col min="8" max="8" width="3.57421875" style="0" customWidth="1"/>
  </cols>
  <sheetData>
    <row r="1" spans="1:8" ht="15.75" customHeight="1">
      <c r="A1" s="2"/>
      <c r="B1" s="24"/>
      <c r="C1" s="24"/>
      <c r="D1" s="24"/>
      <c r="E1" s="24"/>
      <c r="F1" s="24"/>
      <c r="G1" s="24"/>
      <c r="H1" s="3"/>
    </row>
    <row r="2" spans="1:8" ht="15.75" customHeight="1">
      <c r="A2" s="275" t="s">
        <v>242</v>
      </c>
      <c r="B2" s="276"/>
      <c r="C2" s="276"/>
      <c r="D2" s="276"/>
      <c r="E2" s="276"/>
      <c r="F2" s="276"/>
      <c r="G2" s="276"/>
      <c r="H2" s="277"/>
    </row>
    <row r="3" spans="1:8" ht="15.75" customHeight="1">
      <c r="A3" s="238" t="e">
        <f>"1. Outstanding as of "&amp;TEXT((MONTH(Introduction!B4)&amp;"/"&amp;DAY(Introduction!B4)&amp;"/"&amp;(YEAR(Introduction!B4)-1))+1,"mmmm d, yyyy")</f>
        <v>#VALUE!</v>
      </c>
      <c r="B3" s="239"/>
      <c r="C3" s="239"/>
      <c r="D3" s="239"/>
      <c r="E3" s="240"/>
      <c r="F3" s="247" t="s">
        <v>243</v>
      </c>
      <c r="G3" s="248"/>
      <c r="H3" s="249"/>
    </row>
    <row r="4" spans="1:8" ht="15.75" customHeight="1">
      <c r="A4" s="241"/>
      <c r="B4" s="242"/>
      <c r="C4" s="242"/>
      <c r="D4" s="242"/>
      <c r="E4" s="243"/>
      <c r="F4" s="250" t="s">
        <v>244</v>
      </c>
      <c r="G4" s="217"/>
      <c r="H4" s="218"/>
    </row>
    <row r="5" spans="1:8" ht="15.75" customHeight="1">
      <c r="A5" s="244"/>
      <c r="B5" s="245"/>
      <c r="C5" s="245"/>
      <c r="D5" s="245"/>
      <c r="E5" s="246"/>
      <c r="F5" s="251" t="s">
        <v>248</v>
      </c>
      <c r="G5" s="252"/>
      <c r="H5" s="253"/>
    </row>
    <row r="6" spans="1:8" ht="15.75" customHeight="1">
      <c r="A6" s="254" t="str">
        <f>"2. Issued during "&amp;YEAR(Introduction!B4)</f>
        <v>2. Issued during 1900</v>
      </c>
      <c r="B6" s="255"/>
      <c r="C6" s="255"/>
      <c r="D6" s="255"/>
      <c r="E6" s="256"/>
      <c r="F6" s="251" t="s">
        <v>247</v>
      </c>
      <c r="G6" s="252"/>
      <c r="H6" s="253"/>
    </row>
    <row r="7" spans="1:8" ht="15.75" customHeight="1">
      <c r="A7" s="254" t="str">
        <f>"3. Retired during "&amp;YEAR(Introduction!B4)</f>
        <v>3. Retired during 1900</v>
      </c>
      <c r="B7" s="255"/>
      <c r="C7" s="255"/>
      <c r="D7" s="255"/>
      <c r="E7" s="256"/>
      <c r="F7" s="251" t="s">
        <v>246</v>
      </c>
      <c r="G7" s="252"/>
      <c r="H7" s="253"/>
    </row>
    <row r="8" spans="1:8" ht="15.75" customHeight="1">
      <c r="A8" s="254" t="str">
        <f>"4. Outstanding as of "&amp;TEXT(Introduction!B4,"[$-409]mmmm d, yyyy;@")</f>
        <v>4. Outstanding as of January 0, 1900</v>
      </c>
      <c r="B8" s="255"/>
      <c r="C8" s="255"/>
      <c r="D8" s="255"/>
      <c r="E8" s="256"/>
      <c r="F8" s="251" t="s">
        <v>245</v>
      </c>
      <c r="G8" s="252"/>
      <c r="H8" s="253"/>
    </row>
    <row r="9" spans="1:8" ht="15.75" customHeight="1">
      <c r="A9" s="254" t="s">
        <v>266</v>
      </c>
      <c r="B9" s="255"/>
      <c r="C9" s="255"/>
      <c r="D9" s="255"/>
      <c r="E9" s="256"/>
      <c r="F9" s="251" t="s">
        <v>249</v>
      </c>
      <c r="G9" s="252"/>
      <c r="H9" s="253"/>
    </row>
    <row r="10" spans="1:8" ht="15.75" customHeight="1">
      <c r="A10" s="257" t="s">
        <v>250</v>
      </c>
      <c r="B10" s="258"/>
      <c r="C10" s="258"/>
      <c r="D10" s="258"/>
      <c r="E10" s="258"/>
      <c r="F10" s="258"/>
      <c r="G10" s="258"/>
      <c r="H10" s="259"/>
    </row>
    <row r="11" spans="1:8" ht="15.75" customHeight="1">
      <c r="A11" s="260"/>
      <c r="B11" s="261"/>
      <c r="C11" s="261"/>
      <c r="D11" s="261"/>
      <c r="E11" s="261"/>
      <c r="F11" s="261"/>
      <c r="G11" s="261"/>
      <c r="H11" s="262"/>
    </row>
    <row r="12" spans="1:8" ht="15.75" customHeight="1">
      <c r="A12" s="238" t="e">
        <f>"1. Short-term debt outstanding as of "&amp;TEXT((MONTH(Introduction!B4)&amp;"/"&amp;DAY(Introduction!B4)&amp;"/"&amp;(YEAR(Introduction!B4)-1))+1,"mmmm d, yyyy")</f>
        <v>#VALUE!</v>
      </c>
      <c r="B12" s="239"/>
      <c r="C12" s="239"/>
      <c r="D12" s="239"/>
      <c r="E12" s="240"/>
      <c r="F12" s="247" t="s">
        <v>251</v>
      </c>
      <c r="G12" s="248"/>
      <c r="H12" s="249"/>
    </row>
    <row r="13" spans="1:8" ht="15.75" customHeight="1">
      <c r="A13" s="241"/>
      <c r="B13" s="242"/>
      <c r="C13" s="242"/>
      <c r="D13" s="242"/>
      <c r="E13" s="243"/>
      <c r="F13" s="250" t="s">
        <v>244</v>
      </c>
      <c r="G13" s="217"/>
      <c r="H13" s="218"/>
    </row>
    <row r="14" spans="1:8" ht="15.75" customHeight="1">
      <c r="A14" s="244"/>
      <c r="B14" s="245"/>
      <c r="C14" s="245"/>
      <c r="D14" s="245"/>
      <c r="E14" s="246"/>
      <c r="F14" s="251" t="s">
        <v>252</v>
      </c>
      <c r="G14" s="252"/>
      <c r="H14" s="253"/>
    </row>
    <row r="15" spans="1:8" ht="15.75" customHeight="1">
      <c r="A15" s="254" t="str">
        <f>"2. Short-term debt oustanding as of "&amp;TEXT(Introduction!B4,"[$-409]mmmm d, yyyy;@")</f>
        <v>2. Short-term debt oustanding as of January 0, 1900</v>
      </c>
      <c r="B15" s="255"/>
      <c r="C15" s="255"/>
      <c r="D15" s="255"/>
      <c r="E15" s="256"/>
      <c r="F15" s="251" t="s">
        <v>253</v>
      </c>
      <c r="G15" s="252"/>
      <c r="H15" s="253"/>
    </row>
    <row r="16" spans="1:8" ht="15.75" customHeight="1">
      <c r="A16" s="257" t="s">
        <v>254</v>
      </c>
      <c r="B16" s="258"/>
      <c r="C16" s="258"/>
      <c r="D16" s="258"/>
      <c r="E16" s="258"/>
      <c r="F16" s="258"/>
      <c r="G16" s="258"/>
      <c r="H16" s="259"/>
    </row>
    <row r="17" spans="1:8" ht="15.75" customHeight="1">
      <c r="A17" s="260"/>
      <c r="B17" s="261"/>
      <c r="C17" s="261"/>
      <c r="D17" s="261"/>
      <c r="E17" s="261"/>
      <c r="F17" s="261"/>
      <c r="G17" s="261"/>
      <c r="H17" s="262"/>
    </row>
    <row r="18" spans="1:8" ht="22.5" customHeight="1">
      <c r="A18" s="266" t="s">
        <v>258</v>
      </c>
      <c r="B18" s="267"/>
      <c r="C18" s="267"/>
      <c r="D18" s="267"/>
      <c r="E18" s="268"/>
      <c r="F18" s="263" t="s">
        <v>267</v>
      </c>
      <c r="G18" s="264"/>
      <c r="H18" s="265"/>
    </row>
    <row r="19" spans="1:8" ht="15.75" customHeight="1">
      <c r="A19" s="269"/>
      <c r="B19" s="270"/>
      <c r="C19" s="270"/>
      <c r="D19" s="270"/>
      <c r="E19" s="271"/>
      <c r="F19" s="180" t="s">
        <v>257</v>
      </c>
      <c r="G19" s="177"/>
      <c r="H19" s="68"/>
    </row>
    <row r="20" spans="1:8" ht="15.75" customHeight="1">
      <c r="A20" s="272"/>
      <c r="B20" s="273"/>
      <c r="C20" s="273"/>
      <c r="D20" s="273"/>
      <c r="E20" s="274"/>
      <c r="F20" s="178" t="s">
        <v>255</v>
      </c>
      <c r="G20" s="64"/>
      <c r="H20" s="179" t="s">
        <v>256</v>
      </c>
    </row>
    <row r="21" spans="1:8" ht="12.75">
      <c r="A21" s="181" t="s">
        <v>259</v>
      </c>
      <c r="B21" s="24"/>
      <c r="C21" s="24"/>
      <c r="D21" s="24"/>
      <c r="E21" s="24"/>
      <c r="F21" s="24"/>
      <c r="G21" s="24"/>
      <c r="H21" s="3"/>
    </row>
    <row r="22" spans="1:8" ht="15.75" customHeight="1">
      <c r="A22" s="280" t="s">
        <v>260</v>
      </c>
      <c r="B22" s="281"/>
      <c r="C22" s="281"/>
      <c r="D22" s="281"/>
      <c r="E22" s="281"/>
      <c r="F22" s="281"/>
      <c r="G22" s="281"/>
      <c r="H22" s="282"/>
    </row>
    <row r="23" spans="1:8" ht="15.75" customHeight="1">
      <c r="A23" s="283"/>
      <c r="B23" s="284"/>
      <c r="C23" s="284"/>
      <c r="D23" s="284"/>
      <c r="E23" s="284"/>
      <c r="F23" s="284"/>
      <c r="G23" s="284"/>
      <c r="H23" s="285"/>
    </row>
    <row r="24" spans="1:8" ht="16.5" customHeight="1">
      <c r="A24" s="222" t="s">
        <v>261</v>
      </c>
      <c r="B24" s="223"/>
      <c r="C24" s="224"/>
      <c r="D24" s="278" t="s">
        <v>182</v>
      </c>
      <c r="E24" s="222" t="s">
        <v>263</v>
      </c>
      <c r="F24" s="223"/>
      <c r="G24" s="223"/>
      <c r="H24" s="224"/>
    </row>
    <row r="25" spans="1:8" ht="16.5" customHeight="1">
      <c r="A25" s="225"/>
      <c r="B25" s="226"/>
      <c r="C25" s="227"/>
      <c r="D25" s="279"/>
      <c r="E25" s="225"/>
      <c r="F25" s="226"/>
      <c r="G25" s="226"/>
      <c r="H25" s="227"/>
    </row>
    <row r="26" spans="1:8" ht="16.5" customHeight="1">
      <c r="A26" s="222" t="s">
        <v>262</v>
      </c>
      <c r="B26" s="223"/>
      <c r="C26" s="223"/>
      <c r="D26" s="224"/>
      <c r="E26" s="228" t="s">
        <v>264</v>
      </c>
      <c r="F26" s="230" t="s">
        <v>265</v>
      </c>
      <c r="G26" s="231"/>
      <c r="H26" s="232"/>
    </row>
    <row r="27" spans="1:8" ht="16.5" customHeight="1">
      <c r="A27" s="225"/>
      <c r="B27" s="226"/>
      <c r="C27" s="226"/>
      <c r="D27" s="227"/>
      <c r="E27" s="229"/>
      <c r="F27" s="233"/>
      <c r="G27" s="234"/>
      <c r="H27" s="235"/>
    </row>
    <row r="28" spans="1:8" ht="12.75">
      <c r="A28" s="2"/>
      <c r="B28" s="24"/>
      <c r="C28" s="24"/>
      <c r="D28" s="24"/>
      <c r="E28" s="24"/>
      <c r="F28" s="24"/>
      <c r="G28" s="24"/>
      <c r="H28" s="3"/>
    </row>
    <row r="29" spans="1:8" ht="12.75">
      <c r="A29" s="72"/>
      <c r="H29" s="4"/>
    </row>
    <row r="30" spans="1:8" ht="12.75">
      <c r="A30" s="72"/>
      <c r="H30" s="4"/>
    </row>
    <row r="31" spans="1:8" ht="12.75">
      <c r="A31" s="72"/>
      <c r="H31" s="4"/>
    </row>
    <row r="32" spans="1:8" ht="12.75">
      <c r="A32" s="72"/>
      <c r="H32" s="4"/>
    </row>
    <row r="33" spans="1:8" ht="12.75">
      <c r="A33" s="72"/>
      <c r="H33" s="4"/>
    </row>
    <row r="34" spans="1:8" ht="12.75">
      <c r="A34" s="72"/>
      <c r="H34" s="4"/>
    </row>
    <row r="35" spans="1:8" ht="12.75">
      <c r="A35" s="72"/>
      <c r="H35" s="4"/>
    </row>
    <row r="36" spans="1:8" ht="12.75">
      <c r="A36" s="72"/>
      <c r="H36" s="4"/>
    </row>
    <row r="37" spans="1:8" ht="12.75">
      <c r="A37" s="72"/>
      <c r="H37" s="4"/>
    </row>
    <row r="38" spans="1:8" ht="12.75">
      <c r="A38" s="72"/>
      <c r="H38" s="4"/>
    </row>
    <row r="39" spans="1:8" ht="12.75">
      <c r="A39" s="72"/>
      <c r="H39" s="4"/>
    </row>
    <row r="40" spans="1:8" ht="12.75">
      <c r="A40" s="72"/>
      <c r="H40" s="4"/>
    </row>
    <row r="41" spans="1:8" ht="12.75">
      <c r="A41" s="72"/>
      <c r="H41" s="4"/>
    </row>
    <row r="42" spans="1:8" ht="12.75">
      <c r="A42" s="72"/>
      <c r="H42" s="4"/>
    </row>
    <row r="43" spans="1:8" ht="12.75">
      <c r="A43" s="72"/>
      <c r="H43" s="4"/>
    </row>
    <row r="44" spans="1:8" ht="12.75">
      <c r="A44" s="72"/>
      <c r="H44" s="4"/>
    </row>
    <row r="45" spans="1:8" ht="12.75">
      <c r="A45" s="72"/>
      <c r="H45" s="4"/>
    </row>
    <row r="46" spans="1:8" ht="12.75">
      <c r="A46" s="72"/>
      <c r="H46" s="4"/>
    </row>
    <row r="47" spans="1:8" ht="12.75">
      <c r="A47" s="72"/>
      <c r="H47" s="4"/>
    </row>
    <row r="48" spans="1:8" ht="12.75">
      <c r="A48" s="38"/>
      <c r="B48" s="22"/>
      <c r="C48" s="22"/>
      <c r="D48" s="22"/>
      <c r="E48" s="22"/>
      <c r="F48" s="22"/>
      <c r="G48" s="236"/>
      <c r="H48" s="237"/>
    </row>
    <row r="49" spans="1:8" s="183" customFormat="1" ht="15" customHeight="1">
      <c r="A49" s="183" t="s">
        <v>270</v>
      </c>
      <c r="G49" s="216" t="s">
        <v>268</v>
      </c>
      <c r="H49" s="216"/>
    </row>
  </sheetData>
  <sheetProtection/>
  <mergeCells count="32">
    <mergeCell ref="D24:D25"/>
    <mergeCell ref="A22:H23"/>
    <mergeCell ref="A24:C25"/>
    <mergeCell ref="A10:H11"/>
    <mergeCell ref="F7:H7"/>
    <mergeCell ref="F8:H8"/>
    <mergeCell ref="F9:H9"/>
    <mergeCell ref="A3:E5"/>
    <mergeCell ref="A6:E6"/>
    <mergeCell ref="A7:E7"/>
    <mergeCell ref="A8:E8"/>
    <mergeCell ref="A9:E9"/>
    <mergeCell ref="F15:H15"/>
    <mergeCell ref="A16:H17"/>
    <mergeCell ref="F18:H18"/>
    <mergeCell ref="A18:E20"/>
    <mergeCell ref="G49:H49"/>
    <mergeCell ref="A2:H2"/>
    <mergeCell ref="F3:H3"/>
    <mergeCell ref="F4:H4"/>
    <mergeCell ref="F5:H5"/>
    <mergeCell ref="F6:H6"/>
    <mergeCell ref="A26:D27"/>
    <mergeCell ref="E24:H25"/>
    <mergeCell ref="E26:E27"/>
    <mergeCell ref="F26:H27"/>
    <mergeCell ref="G48:H48"/>
    <mergeCell ref="A12:E14"/>
    <mergeCell ref="F12:H12"/>
    <mergeCell ref="F13:H13"/>
    <mergeCell ref="F14:H14"/>
    <mergeCell ref="A15:E15"/>
  </mergeCells>
  <printOptions/>
  <pageMargins left="0.7" right="0.7" top="0.75" bottom="0.75" header="0.3" footer="0.3"/>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K26" sqref="K26"/>
    </sheetView>
  </sheetViews>
  <sheetFormatPr defaultColWidth="9.140625" defaultRowHeight="12.75"/>
  <cols>
    <col min="1" max="1" width="31.140625" style="0" customWidth="1"/>
    <col min="2" max="2" width="19.00390625" style="0" customWidth="1"/>
    <col min="3" max="3" width="12.00390625" style="0" customWidth="1"/>
    <col min="4" max="4" width="17.140625" style="0" customWidth="1"/>
  </cols>
  <sheetData>
    <row r="1" spans="1:4" ht="24.75" customHeight="1">
      <c r="A1" s="201" t="s">
        <v>178</v>
      </c>
      <c r="B1" s="201"/>
      <c r="C1" s="201"/>
      <c r="D1" s="201"/>
    </row>
    <row r="2" spans="1:4" ht="32.25" customHeight="1">
      <c r="A2" s="202" t="s">
        <v>179</v>
      </c>
      <c r="B2" s="202"/>
      <c r="C2" s="202"/>
      <c r="D2" s="202"/>
    </row>
    <row r="3" spans="1:4" ht="26.25" customHeight="1">
      <c r="A3" s="339">
        <f>Introduction!B2</f>
        <v>0</v>
      </c>
      <c r="B3" s="339"/>
      <c r="C3" s="339"/>
      <c r="D3" s="339"/>
    </row>
    <row r="4" spans="1:4" ht="22.5" customHeight="1">
      <c r="A4" s="337" t="s">
        <v>217</v>
      </c>
      <c r="B4" s="337"/>
      <c r="C4" s="337"/>
      <c r="D4" s="337"/>
    </row>
    <row r="5" spans="1:4" ht="22.5" customHeight="1">
      <c r="A5" s="337" t="s">
        <v>218</v>
      </c>
      <c r="B5" s="337"/>
      <c r="C5" s="337"/>
      <c r="D5" s="337"/>
    </row>
    <row r="6" spans="1:7" ht="69.75" customHeight="1">
      <c r="A6" s="199" t="s">
        <v>293</v>
      </c>
      <c r="B6" s="336"/>
      <c r="C6" s="336"/>
      <c r="D6" s="336"/>
      <c r="E6" s="335"/>
      <c r="F6" s="335"/>
      <c r="G6" s="335"/>
    </row>
    <row r="7" spans="1:4" ht="27" customHeight="1">
      <c r="A7" s="90"/>
      <c r="B7" s="338" t="str">
        <f>TEXT(Introduction!B4,"[$-409]mmmm d, yyyy;@")</f>
        <v>January 0, 1900</v>
      </c>
      <c r="C7" s="90"/>
      <c r="D7" s="90"/>
    </row>
    <row r="8" spans="1:4" ht="21" customHeight="1">
      <c r="A8" s="288" t="s">
        <v>180</v>
      </c>
      <c r="B8" s="289"/>
      <c r="C8" s="289"/>
      <c r="D8" s="290"/>
    </row>
    <row r="9" spans="1:4" ht="12.75">
      <c r="A9" s="78" t="s">
        <v>181</v>
      </c>
      <c r="B9" s="78" t="s">
        <v>182</v>
      </c>
      <c r="C9" s="288" t="s">
        <v>183</v>
      </c>
      <c r="D9" s="290"/>
    </row>
    <row r="10" spans="1:4" ht="12.75">
      <c r="A10" s="72"/>
      <c r="B10" s="72"/>
      <c r="C10" s="333" t="s">
        <v>292</v>
      </c>
      <c r="D10" s="68"/>
    </row>
    <row r="11" spans="1:4" ht="18" customHeight="1">
      <c r="A11" s="334"/>
      <c r="B11" s="334"/>
      <c r="C11" s="331"/>
      <c r="D11" s="332"/>
    </row>
    <row r="12" spans="1:4" ht="12.75" customHeight="1">
      <c r="A12" s="72"/>
      <c r="B12" s="72"/>
      <c r="C12" s="72" t="s">
        <v>219</v>
      </c>
      <c r="D12" s="3"/>
    </row>
    <row r="13" spans="1:4" ht="18" customHeight="1">
      <c r="A13" s="72"/>
      <c r="B13" s="72"/>
      <c r="C13" s="329"/>
      <c r="D13" s="330"/>
    </row>
    <row r="14" spans="1:4" ht="12.75">
      <c r="A14" s="12" t="s">
        <v>184</v>
      </c>
      <c r="B14" s="9" t="s">
        <v>182</v>
      </c>
      <c r="C14" s="206" t="s">
        <v>183</v>
      </c>
      <c r="D14" s="207"/>
    </row>
    <row r="15" spans="1:4" ht="12.75">
      <c r="A15" s="72"/>
      <c r="B15" s="79"/>
      <c r="C15" s="333" t="s">
        <v>292</v>
      </c>
      <c r="D15" s="3"/>
    </row>
    <row r="16" spans="1:4" ht="18" customHeight="1">
      <c r="A16" s="334"/>
      <c r="B16" s="334"/>
      <c r="C16" s="331"/>
      <c r="D16" s="332"/>
    </row>
    <row r="17" spans="1:4" ht="12.75">
      <c r="A17" s="72"/>
      <c r="B17" s="79"/>
      <c r="C17" s="72" t="s">
        <v>219</v>
      </c>
      <c r="D17" s="3"/>
    </row>
    <row r="18" spans="1:4" ht="18" customHeight="1">
      <c r="A18" s="5"/>
      <c r="B18" s="8"/>
      <c r="C18" s="331"/>
      <c r="D18" s="332"/>
    </row>
    <row r="19" spans="1:4" s="81" customFormat="1" ht="21.75" customHeight="1">
      <c r="A19" s="198" t="s">
        <v>281</v>
      </c>
      <c r="B19" s="198"/>
      <c r="C19" s="198"/>
      <c r="D19" s="198"/>
    </row>
    <row r="20" spans="1:4" s="81" customFormat="1" ht="82.5" customHeight="1">
      <c r="A20" s="199" t="s">
        <v>291</v>
      </c>
      <c r="B20" s="200"/>
      <c r="C20" s="200"/>
      <c r="D20" s="200"/>
    </row>
  </sheetData>
  <sheetProtection/>
  <mergeCells count="15">
    <mergeCell ref="C11:D11"/>
    <mergeCell ref="C16:D16"/>
    <mergeCell ref="A1:D1"/>
    <mergeCell ref="A2:D2"/>
    <mergeCell ref="A6:D6"/>
    <mergeCell ref="C9:D9"/>
    <mergeCell ref="C14:D14"/>
    <mergeCell ref="A19:D19"/>
    <mergeCell ref="A20:D20"/>
    <mergeCell ref="A8:D8"/>
    <mergeCell ref="A3:D3"/>
    <mergeCell ref="A4:D4"/>
    <mergeCell ref="A5:D5"/>
    <mergeCell ref="C13:D13"/>
    <mergeCell ref="C18:D18"/>
  </mergeCells>
  <printOptions horizontalCentered="1" verticalCentered="1"/>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36"/>
  <sheetViews>
    <sheetView zoomScalePageLayoutView="0" workbookViewId="0" topLeftCell="A1">
      <selection activeCell="L22" sqref="L22"/>
    </sheetView>
  </sheetViews>
  <sheetFormatPr defaultColWidth="9.140625" defaultRowHeight="12.75"/>
  <cols>
    <col min="1" max="1" width="60.140625" style="0" customWidth="1"/>
    <col min="2" max="3" width="18.140625" style="0" customWidth="1"/>
  </cols>
  <sheetData>
    <row r="1" spans="1:3" ht="12.75">
      <c r="A1" s="2"/>
      <c r="B1" s="12" t="s">
        <v>4</v>
      </c>
      <c r="C1" s="3"/>
    </row>
    <row r="2" spans="1:3" ht="12.75">
      <c r="A2" s="71" t="s">
        <v>189</v>
      </c>
      <c r="B2" s="72"/>
      <c r="C2" s="4"/>
    </row>
    <row r="3" spans="1:3" ht="12.75">
      <c r="A3" s="71" t="b">
        <f>'Page 1'!B7=TEXT(Introduction!B4,"[$-409]mmmm d, yyyy;@")</f>
        <v>1</v>
      </c>
      <c r="B3" s="303">
        <f>+Introduction!B2</f>
        <v>0</v>
      </c>
      <c r="C3" s="304"/>
    </row>
    <row r="4" spans="1:3" ht="12.75">
      <c r="A4" s="5"/>
      <c r="B4" s="5"/>
      <c r="C4" s="6"/>
    </row>
    <row r="5" spans="1:3" ht="19.5" customHeight="1">
      <c r="A5" s="16"/>
      <c r="B5" s="16"/>
      <c r="C5" s="63"/>
    </row>
    <row r="6" spans="1:3" ht="19.5" customHeight="1">
      <c r="A6" s="16"/>
      <c r="B6" s="16"/>
      <c r="C6" s="16"/>
    </row>
    <row r="7" spans="1:3" ht="19.5" customHeight="1">
      <c r="A7" s="16"/>
      <c r="B7" s="16"/>
      <c r="C7" s="16"/>
    </row>
    <row r="8" spans="1:3" ht="19.5" customHeight="1">
      <c r="A8" s="15" t="s">
        <v>228</v>
      </c>
      <c r="B8" s="92"/>
      <c r="C8" s="91">
        <f>+'Breakdown 13-14'!H45</f>
        <v>0</v>
      </c>
    </row>
    <row r="9" spans="1:3" ht="19.5" customHeight="1">
      <c r="A9" s="92"/>
      <c r="B9" s="92"/>
      <c r="C9" s="92"/>
    </row>
    <row r="10" spans="1:3" ht="19.5" customHeight="1">
      <c r="A10" s="16" t="s">
        <v>185</v>
      </c>
      <c r="B10" s="91">
        <f>+'Bank Reconciliation 15-16'!H23</f>
        <v>0</v>
      </c>
      <c r="C10" s="92"/>
    </row>
    <row r="11" spans="1:3" ht="19.5" customHeight="1">
      <c r="A11" s="16" t="s">
        <v>185</v>
      </c>
      <c r="B11" s="91">
        <f>+'Bank Reconciliation 15-16'!H45</f>
        <v>0</v>
      </c>
      <c r="C11" s="92"/>
    </row>
    <row r="12" spans="1:3" ht="19.5" customHeight="1">
      <c r="A12" s="16" t="s">
        <v>229</v>
      </c>
      <c r="B12" s="91">
        <f>+'Bank Reconciliation 15-16'!H69</f>
        <v>0</v>
      </c>
      <c r="C12" s="92"/>
    </row>
    <row r="13" spans="1:3" ht="19.5" customHeight="1">
      <c r="A13" s="16" t="s">
        <v>229</v>
      </c>
      <c r="B13" s="91">
        <f>+'Bank Reconciliation 15-16'!H91</f>
        <v>0</v>
      </c>
      <c r="C13" s="92"/>
    </row>
    <row r="14" spans="1:3" ht="19.5" customHeight="1">
      <c r="A14" s="15" t="s">
        <v>186</v>
      </c>
      <c r="B14" s="91">
        <f>SUM(B10:B13)</f>
        <v>0</v>
      </c>
      <c r="C14" s="92"/>
    </row>
    <row r="15" spans="1:3" ht="19.5" customHeight="1">
      <c r="A15" s="92"/>
      <c r="B15" s="92"/>
      <c r="C15" s="92"/>
    </row>
    <row r="16" spans="1:3" ht="19.5" customHeight="1">
      <c r="A16" s="16" t="str">
        <f>"Investments on hand at "&amp;TEXT(Introduction!B4,"[$-409]mmmm d, yyyy;@")&amp;"    (page 17)"</f>
        <v>Investments on hand at January 0, 1900    (page 17)</v>
      </c>
      <c r="B16" s="91">
        <f>+'Investments 17'!J21</f>
        <v>0</v>
      </c>
      <c r="C16" s="92"/>
    </row>
    <row r="17" spans="1:3" ht="19.5" customHeight="1">
      <c r="A17" s="92"/>
      <c r="B17" s="92"/>
      <c r="C17" s="92"/>
    </row>
    <row r="18" spans="1:3" ht="19.5" customHeight="1">
      <c r="A18" s="15" t="s">
        <v>187</v>
      </c>
      <c r="B18" s="91">
        <f>+B16+B14</f>
        <v>0</v>
      </c>
      <c r="C18" s="91">
        <f>+C8</f>
        <v>0</v>
      </c>
    </row>
    <row r="19" spans="1:3" ht="19.5" customHeight="1">
      <c r="A19" s="92"/>
      <c r="B19" s="92"/>
      <c r="C19" s="92"/>
    </row>
    <row r="20" spans="1:3" ht="19.5" customHeight="1">
      <c r="A20" s="17" t="s">
        <v>188</v>
      </c>
      <c r="B20" s="46"/>
      <c r="C20" s="63"/>
    </row>
    <row r="21" spans="1:3" ht="19.5" customHeight="1">
      <c r="A21" s="2"/>
      <c r="B21" s="24"/>
      <c r="C21" s="3"/>
    </row>
    <row r="22" spans="1:3" ht="19.5" customHeight="1">
      <c r="A22" s="72"/>
      <c r="C22" s="4"/>
    </row>
    <row r="23" spans="1:3" ht="19.5" customHeight="1">
      <c r="A23" s="72"/>
      <c r="C23" s="4"/>
    </row>
    <row r="24" spans="1:3" ht="19.5" customHeight="1">
      <c r="A24" s="72"/>
      <c r="C24" s="4"/>
    </row>
    <row r="25" spans="1:3" ht="19.5" customHeight="1">
      <c r="A25" s="72"/>
      <c r="C25" s="4"/>
    </row>
    <row r="26" spans="1:3" ht="19.5" customHeight="1">
      <c r="A26" s="72"/>
      <c r="C26" s="4"/>
    </row>
    <row r="27" spans="1:3" ht="19.5" customHeight="1">
      <c r="A27" s="72"/>
      <c r="C27" s="4"/>
    </row>
    <row r="28" spans="1:3" ht="19.5" customHeight="1">
      <c r="A28" s="72"/>
      <c r="C28" s="4"/>
    </row>
    <row r="29" spans="1:3" ht="19.5" customHeight="1">
      <c r="A29" s="72"/>
      <c r="C29" s="4"/>
    </row>
    <row r="30" spans="1:3" ht="19.5" customHeight="1">
      <c r="A30" s="72"/>
      <c r="C30" s="4"/>
    </row>
    <row r="31" spans="1:3" ht="19.5" customHeight="1">
      <c r="A31" s="72"/>
      <c r="C31" s="4"/>
    </row>
    <row r="32" spans="1:3" ht="19.5" customHeight="1">
      <c r="A32" s="72"/>
      <c r="C32" s="4"/>
    </row>
    <row r="33" spans="1:3" ht="19.5" customHeight="1">
      <c r="A33" s="72"/>
      <c r="C33" s="4"/>
    </row>
    <row r="34" spans="1:3" ht="19.5" customHeight="1">
      <c r="A34" s="72"/>
      <c r="C34" s="4"/>
    </row>
    <row r="35" spans="1:3" ht="9" customHeight="1">
      <c r="A35" s="5"/>
      <c r="B35" s="22"/>
      <c r="C35" s="6"/>
    </row>
    <row r="36" spans="1:3" ht="13.5" customHeight="1">
      <c r="A36" t="s">
        <v>205</v>
      </c>
      <c r="C36" s="182" t="s">
        <v>269</v>
      </c>
    </row>
    <row r="37" ht="19.5" customHeight="1"/>
  </sheetData>
  <sheetProtection/>
  <mergeCells count="1">
    <mergeCell ref="B3:C3"/>
  </mergeCells>
  <printOptions horizontalCentered="1"/>
  <pageMargins left="0.4" right="0.4"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2180"/>
  <sheetViews>
    <sheetView zoomScaleSheetLayoutView="80" zoomScalePageLayoutView="0" workbookViewId="0" topLeftCell="A1">
      <selection activeCell="H100" sqref="H100"/>
    </sheetView>
  </sheetViews>
  <sheetFormatPr defaultColWidth="9.140625" defaultRowHeight="12.75"/>
  <cols>
    <col min="1" max="1" width="9.00390625" style="0" customWidth="1"/>
    <col min="2" max="2" width="42.57421875" style="0" customWidth="1"/>
    <col min="3" max="3" width="3.57421875" style="35" bestFit="1" customWidth="1"/>
    <col min="4" max="4" width="18.421875" style="0" customWidth="1"/>
    <col min="5" max="5" width="3.57421875" style="45" customWidth="1"/>
    <col min="6" max="6" width="18.28125" style="0" customWidth="1"/>
  </cols>
  <sheetData>
    <row r="1" spans="1:6" ht="12.75">
      <c r="A1" s="12" t="s">
        <v>0</v>
      </c>
      <c r="B1" s="24"/>
      <c r="C1" s="12" t="s">
        <v>4</v>
      </c>
      <c r="D1" s="24"/>
      <c r="E1" s="47"/>
      <c r="F1" s="3"/>
    </row>
    <row r="2" spans="1:6" ht="12.75">
      <c r="A2" s="208" t="s">
        <v>1</v>
      </c>
      <c r="B2" s="209"/>
      <c r="C2" s="36"/>
      <c r="F2" s="4"/>
    </row>
    <row r="3" spans="1:6" ht="12.75">
      <c r="A3" s="208" t="s">
        <v>2</v>
      </c>
      <c r="B3" s="209"/>
      <c r="C3" s="303">
        <f>+Introduction!B2</f>
        <v>0</v>
      </c>
      <c r="D3" s="305"/>
      <c r="E3" s="305"/>
      <c r="F3" s="304"/>
    </row>
    <row r="4" spans="1:6" ht="12.75">
      <c r="A4" s="208" t="s">
        <v>3</v>
      </c>
      <c r="B4" s="209"/>
      <c r="C4" s="204"/>
      <c r="D4" s="203"/>
      <c r="E4" s="203"/>
      <c r="F4" s="205"/>
    </row>
    <row r="5" spans="1:6" ht="12.75">
      <c r="A5" s="206" t="str">
        <f>TEXT(Introduction!B4,"[$-409]mmmm d, yyyy;@")</f>
        <v>January 0, 1900</v>
      </c>
      <c r="B5" s="207"/>
      <c r="C5" s="37"/>
      <c r="D5" s="22"/>
      <c r="E5" s="48"/>
      <c r="F5" s="6"/>
    </row>
    <row r="6" ht="6.75" customHeight="1"/>
    <row r="7" spans="1:6" ht="15.75" customHeight="1">
      <c r="A7" s="18" t="s">
        <v>5</v>
      </c>
      <c r="B7" s="306" t="s">
        <v>6</v>
      </c>
      <c r="C7" s="288" t="s">
        <v>7</v>
      </c>
      <c r="D7" s="289"/>
      <c r="E7" s="289"/>
      <c r="F7" s="290"/>
    </row>
    <row r="8" spans="1:6" ht="15.75" customHeight="1">
      <c r="A8" s="10">
        <v>3100</v>
      </c>
      <c r="B8" s="12" t="s">
        <v>8</v>
      </c>
      <c r="C8" s="35" t="s">
        <v>67</v>
      </c>
      <c r="D8" s="44"/>
      <c r="E8" s="54"/>
      <c r="F8" s="52"/>
    </row>
    <row r="9" spans="1:6" ht="15.75" customHeight="1">
      <c r="A9" s="11">
        <v>3110</v>
      </c>
      <c r="B9" s="5" t="s">
        <v>9</v>
      </c>
      <c r="C9" s="38"/>
      <c r="D9" s="111"/>
      <c r="E9" s="55"/>
      <c r="F9" s="41"/>
    </row>
    <row r="10" spans="1:6" ht="15.75" customHeight="1">
      <c r="A10" s="18">
        <v>3170</v>
      </c>
      <c r="B10" s="17" t="s">
        <v>10</v>
      </c>
      <c r="C10" s="39" t="s">
        <v>67</v>
      </c>
      <c r="D10" s="112"/>
      <c r="E10" s="55"/>
      <c r="F10" s="41"/>
    </row>
    <row r="11" spans="1:6" ht="15.75" customHeight="1">
      <c r="A11" s="18">
        <v>3190</v>
      </c>
      <c r="B11" s="17" t="s">
        <v>11</v>
      </c>
      <c r="C11" s="39" t="s">
        <v>67</v>
      </c>
      <c r="D11" s="112"/>
      <c r="E11" s="55"/>
      <c r="F11" s="41"/>
    </row>
    <row r="12" spans="1:6" ht="15.75" customHeight="1">
      <c r="A12" s="18"/>
      <c r="B12" s="27" t="s">
        <v>16</v>
      </c>
      <c r="C12" s="42"/>
      <c r="D12" s="51"/>
      <c r="E12" s="56"/>
      <c r="F12" s="28">
        <f>SUM(D8:D11)</f>
        <v>0</v>
      </c>
    </row>
    <row r="13" spans="1:6" ht="15.75" customHeight="1">
      <c r="A13" s="10">
        <v>3200</v>
      </c>
      <c r="B13" s="12" t="s">
        <v>12</v>
      </c>
      <c r="C13" s="34" t="s">
        <v>68</v>
      </c>
      <c r="D13" s="31"/>
      <c r="E13" s="54"/>
      <c r="F13" s="52"/>
    </row>
    <row r="14" spans="1:6" ht="15.75" customHeight="1">
      <c r="A14" s="11">
        <v>3211</v>
      </c>
      <c r="B14" s="5" t="s">
        <v>13</v>
      </c>
      <c r="C14" s="38"/>
      <c r="D14" s="111"/>
      <c r="E14" s="55"/>
      <c r="F14" s="41"/>
    </row>
    <row r="15" spans="1:6" ht="15.75" customHeight="1">
      <c r="A15" s="18">
        <v>3221</v>
      </c>
      <c r="B15" s="17" t="s">
        <v>14</v>
      </c>
      <c r="C15" s="39" t="s">
        <v>68</v>
      </c>
      <c r="D15" s="111"/>
      <c r="E15" s="55"/>
      <c r="F15" s="41"/>
    </row>
    <row r="16" spans="1:6" ht="15.75" customHeight="1">
      <c r="A16" s="18">
        <v>3223</v>
      </c>
      <c r="B16" s="17" t="s">
        <v>15</v>
      </c>
      <c r="C16" s="39" t="s">
        <v>68</v>
      </c>
      <c r="D16" s="112"/>
      <c r="E16" s="55"/>
      <c r="F16" s="41"/>
    </row>
    <row r="17" spans="1:6" ht="15.75" customHeight="1">
      <c r="A17" s="18"/>
      <c r="B17" s="17" t="s">
        <v>241</v>
      </c>
      <c r="C17" s="39"/>
      <c r="D17" s="112"/>
      <c r="E17" s="55"/>
      <c r="F17" s="41"/>
    </row>
    <row r="18" spans="1:6" ht="15.75" customHeight="1">
      <c r="A18" s="7"/>
      <c r="B18" s="110" t="s">
        <v>220</v>
      </c>
      <c r="C18" s="39" t="s">
        <v>68</v>
      </c>
      <c r="D18" s="112"/>
      <c r="E18" s="55"/>
      <c r="F18" s="41"/>
    </row>
    <row r="19" spans="1:6" ht="15.75" customHeight="1">
      <c r="A19" s="7"/>
      <c r="B19" s="27" t="s">
        <v>17</v>
      </c>
      <c r="C19" s="43"/>
      <c r="D19" s="53"/>
      <c r="E19" s="57"/>
      <c r="F19" s="30">
        <f>SUM(D13:D18)</f>
        <v>0</v>
      </c>
    </row>
    <row r="20" spans="1:6" ht="15.75" customHeight="1">
      <c r="A20" s="10">
        <v>3300</v>
      </c>
      <c r="B20" s="12" t="s">
        <v>19</v>
      </c>
      <c r="C20" s="34" t="s">
        <v>69</v>
      </c>
      <c r="D20" s="31"/>
      <c r="E20" s="55"/>
      <c r="F20" s="41"/>
    </row>
    <row r="21" spans="1:6" ht="15.75" customHeight="1">
      <c r="A21" s="11">
        <v>3351</v>
      </c>
      <c r="B21" s="5" t="s">
        <v>20</v>
      </c>
      <c r="C21" s="38"/>
      <c r="D21" s="111"/>
      <c r="E21" s="55"/>
      <c r="F21" s="41"/>
    </row>
    <row r="22" spans="1:6" ht="15.75" customHeight="1">
      <c r="A22" s="18">
        <v>3352</v>
      </c>
      <c r="B22" s="17" t="s">
        <v>21</v>
      </c>
      <c r="C22" s="39" t="s">
        <v>69</v>
      </c>
      <c r="D22" s="111"/>
      <c r="E22" s="55"/>
      <c r="F22" s="41"/>
    </row>
    <row r="23" spans="1:6" ht="15.75" customHeight="1">
      <c r="A23" s="18">
        <v>3356</v>
      </c>
      <c r="B23" s="17" t="s">
        <v>22</v>
      </c>
      <c r="C23" s="39" t="s">
        <v>69</v>
      </c>
      <c r="D23" s="112"/>
      <c r="E23" s="55"/>
      <c r="F23" s="41"/>
    </row>
    <row r="24" spans="1:6" ht="15.75" customHeight="1">
      <c r="A24" s="18"/>
      <c r="B24" s="17" t="s">
        <v>221</v>
      </c>
      <c r="C24" s="39"/>
      <c r="D24" s="112"/>
      <c r="E24" s="55"/>
      <c r="F24" s="41"/>
    </row>
    <row r="25" spans="1:6" ht="15.75" customHeight="1">
      <c r="A25" s="18"/>
      <c r="B25" s="110" t="s">
        <v>222</v>
      </c>
      <c r="C25" s="39"/>
      <c r="D25" s="112"/>
      <c r="E25" s="55"/>
      <c r="F25" s="41"/>
    </row>
    <row r="26" spans="1:6" ht="15.75" customHeight="1">
      <c r="A26" s="18"/>
      <c r="B26" s="110"/>
      <c r="C26" s="39"/>
      <c r="D26" s="112"/>
      <c r="E26" s="55"/>
      <c r="F26" s="41"/>
    </row>
    <row r="27" spans="1:6" ht="15.75" customHeight="1">
      <c r="A27" s="18"/>
      <c r="B27" s="110"/>
      <c r="C27" s="39"/>
      <c r="D27" s="113"/>
      <c r="E27" s="55"/>
      <c r="F27" s="41"/>
    </row>
    <row r="28" spans="1:6" ht="15.75" customHeight="1">
      <c r="A28" s="18"/>
      <c r="B28" s="27" t="s">
        <v>18</v>
      </c>
      <c r="C28" s="43"/>
      <c r="D28" s="53"/>
      <c r="E28" s="57"/>
      <c r="F28" s="30">
        <f>SUM(D20:D27)</f>
        <v>0</v>
      </c>
    </row>
    <row r="29" spans="1:6" ht="15.75" customHeight="1">
      <c r="A29" s="10">
        <v>3400</v>
      </c>
      <c r="B29" s="12" t="s">
        <v>24</v>
      </c>
      <c r="C29" s="34" t="s">
        <v>71</v>
      </c>
      <c r="D29" s="31"/>
      <c r="E29" s="55"/>
      <c r="F29" s="41"/>
    </row>
    <row r="30" spans="1:6" ht="15.75" customHeight="1">
      <c r="A30" s="11"/>
      <c r="B30" s="114"/>
      <c r="C30" s="38"/>
      <c r="D30" s="111"/>
      <c r="E30" s="55"/>
      <c r="F30" s="41"/>
    </row>
    <row r="31" spans="1:6" ht="15.75" customHeight="1">
      <c r="A31" s="18"/>
      <c r="B31" s="110"/>
      <c r="C31" s="39" t="s">
        <v>71</v>
      </c>
      <c r="D31" s="112"/>
      <c r="E31" s="55"/>
      <c r="F31" s="41"/>
    </row>
    <row r="32" spans="1:6" ht="15.75" customHeight="1">
      <c r="A32" s="18"/>
      <c r="B32" s="27" t="s">
        <v>25</v>
      </c>
      <c r="C32" s="43"/>
      <c r="D32" s="53"/>
      <c r="E32" s="57"/>
      <c r="F32" s="30">
        <f>SUM(D29:D31)</f>
        <v>0</v>
      </c>
    </row>
    <row r="33" spans="1:6" ht="15.75" customHeight="1">
      <c r="A33" s="10">
        <v>3500</v>
      </c>
      <c r="B33" s="12" t="s">
        <v>26</v>
      </c>
      <c r="C33" s="34" t="s">
        <v>72</v>
      </c>
      <c r="D33" s="113"/>
      <c r="E33" s="55"/>
      <c r="F33" s="41"/>
    </row>
    <row r="34" spans="1:6" ht="15.75" customHeight="1">
      <c r="A34" s="11">
        <v>3510</v>
      </c>
      <c r="B34" s="25" t="s">
        <v>27</v>
      </c>
      <c r="C34" s="38"/>
      <c r="D34" s="111"/>
      <c r="E34" s="55"/>
      <c r="F34" s="41"/>
    </row>
    <row r="35" spans="1:6" ht="15.75" customHeight="1">
      <c r="A35" s="18">
        <v>3520</v>
      </c>
      <c r="B35" s="26" t="s">
        <v>28</v>
      </c>
      <c r="C35" s="39" t="s">
        <v>72</v>
      </c>
      <c r="D35" s="112"/>
      <c r="E35" s="55"/>
      <c r="F35" s="41"/>
    </row>
    <row r="36" spans="1:6" ht="15.75" customHeight="1">
      <c r="A36" s="18"/>
      <c r="B36" s="110"/>
      <c r="C36" s="39" t="s">
        <v>72</v>
      </c>
      <c r="D36" s="112"/>
      <c r="E36" s="55"/>
      <c r="F36" s="41"/>
    </row>
    <row r="37" spans="1:6" ht="15.75" customHeight="1">
      <c r="A37" s="18"/>
      <c r="B37" s="27" t="s">
        <v>29</v>
      </c>
      <c r="C37" s="42"/>
      <c r="D37" s="51"/>
      <c r="E37" s="57"/>
      <c r="F37" s="30">
        <f>SUM(D33:D36)</f>
        <v>0</v>
      </c>
    </row>
    <row r="38" spans="1:6" ht="15.75" customHeight="1">
      <c r="A38" s="19">
        <v>3600</v>
      </c>
      <c r="B38" s="12" t="s">
        <v>30</v>
      </c>
      <c r="C38" s="34" t="s">
        <v>73</v>
      </c>
      <c r="D38" s="31"/>
      <c r="E38" s="55"/>
      <c r="F38" s="41"/>
    </row>
    <row r="39" spans="1:6" ht="15.75" customHeight="1">
      <c r="A39" s="20">
        <v>3610</v>
      </c>
      <c r="B39" s="5" t="s">
        <v>31</v>
      </c>
      <c r="C39" s="38"/>
      <c r="D39" s="111"/>
      <c r="E39" s="55"/>
      <c r="F39" s="41"/>
    </row>
    <row r="40" spans="1:6" ht="15.75" customHeight="1">
      <c r="A40" s="18">
        <v>3620</v>
      </c>
      <c r="B40" s="17" t="s">
        <v>223</v>
      </c>
      <c r="C40" s="39" t="s">
        <v>74</v>
      </c>
      <c r="D40" s="112"/>
      <c r="E40" s="55"/>
      <c r="F40" s="41"/>
    </row>
    <row r="41" spans="1:6" ht="15.75" customHeight="1">
      <c r="A41" s="7"/>
      <c r="B41" s="17" t="s">
        <v>23</v>
      </c>
      <c r="C41" s="39" t="s">
        <v>72</v>
      </c>
      <c r="D41" s="112"/>
      <c r="E41" s="55"/>
      <c r="F41" s="41"/>
    </row>
    <row r="42" spans="1:6" ht="15.75" customHeight="1">
      <c r="A42" s="7"/>
      <c r="B42" s="17" t="s">
        <v>224</v>
      </c>
      <c r="C42" s="39" t="s">
        <v>72</v>
      </c>
      <c r="D42" s="112"/>
      <c r="E42" s="55"/>
      <c r="F42" s="41"/>
    </row>
    <row r="43" spans="1:6" ht="15.75" customHeight="1">
      <c r="A43" s="7"/>
      <c r="B43" s="110"/>
      <c r="C43" s="39" t="s">
        <v>72</v>
      </c>
      <c r="D43" s="112"/>
      <c r="E43" s="55"/>
      <c r="F43" s="41"/>
    </row>
    <row r="44" spans="1:6" ht="15.75" customHeight="1">
      <c r="A44" s="7"/>
      <c r="B44" s="110"/>
      <c r="C44" s="39" t="s">
        <v>72</v>
      </c>
      <c r="D44" s="112"/>
      <c r="E44" s="55"/>
      <c r="F44" s="41"/>
    </row>
    <row r="45" spans="1:6" ht="15.75" customHeight="1">
      <c r="A45" s="7"/>
      <c r="B45" s="27" t="s">
        <v>32</v>
      </c>
      <c r="C45" s="43"/>
      <c r="D45" s="53"/>
      <c r="E45" s="56"/>
      <c r="F45" s="28">
        <f>SUM(D38:D44)</f>
        <v>0</v>
      </c>
    </row>
    <row r="46" spans="1:6" ht="15.75" customHeight="1">
      <c r="A46" s="7"/>
      <c r="B46" s="15" t="s">
        <v>33</v>
      </c>
      <c r="C46" s="43"/>
      <c r="D46" s="53"/>
      <c r="E46" s="57"/>
      <c r="F46" s="30">
        <f>SUM(F45,F37,F32,F28,F19,F12)</f>
        <v>0</v>
      </c>
    </row>
    <row r="47" spans="1:6" ht="12.75">
      <c r="A47" s="183" t="s">
        <v>268</v>
      </c>
      <c r="C47" s="45"/>
      <c r="F47" s="21" t="s">
        <v>34</v>
      </c>
    </row>
    <row r="48" spans="1:6" ht="12.75">
      <c r="A48" s="12" t="s">
        <v>60</v>
      </c>
      <c r="B48" s="24"/>
      <c r="C48" s="34"/>
      <c r="D48" s="87" t="s">
        <v>4</v>
      </c>
      <c r="E48" s="47"/>
      <c r="F48" s="3"/>
    </row>
    <row r="49" spans="1:6" ht="12.75">
      <c r="A49" s="208" t="s">
        <v>1</v>
      </c>
      <c r="B49" s="209"/>
      <c r="C49" s="36"/>
      <c r="F49" s="4"/>
    </row>
    <row r="50" spans="1:6" ht="12.75">
      <c r="A50" s="208" t="s">
        <v>2</v>
      </c>
      <c r="B50" s="209"/>
      <c r="C50" s="303">
        <f>+Introduction!B2</f>
        <v>0</v>
      </c>
      <c r="D50" s="305"/>
      <c r="E50" s="305"/>
      <c r="F50" s="304"/>
    </row>
    <row r="51" spans="1:6" ht="12.75">
      <c r="A51" s="208" t="s">
        <v>3</v>
      </c>
      <c r="B51" s="209"/>
      <c r="C51" s="36"/>
      <c r="F51" s="4"/>
    </row>
    <row r="52" spans="1:6" ht="12.75">
      <c r="A52" s="206" t="str">
        <f>TEXT(Introduction!B4,"[$-409]mmmm d, yyyy;@")</f>
        <v>January 0, 1900</v>
      </c>
      <c r="B52" s="207"/>
      <c r="C52" s="37"/>
      <c r="D52" s="22"/>
      <c r="E52" s="48"/>
      <c r="F52" s="6"/>
    </row>
    <row r="53" ht="6.75" customHeight="1"/>
    <row r="54" spans="1:6" ht="16.5" customHeight="1">
      <c r="A54" s="18" t="s">
        <v>5</v>
      </c>
      <c r="B54" s="306" t="s">
        <v>35</v>
      </c>
      <c r="C54" s="288" t="s">
        <v>7</v>
      </c>
      <c r="D54" s="289"/>
      <c r="E54" s="289"/>
      <c r="F54" s="290"/>
    </row>
    <row r="55" spans="1:6" ht="16.5" customHeight="1">
      <c r="A55" s="10">
        <v>4100</v>
      </c>
      <c r="B55" s="12" t="s">
        <v>40</v>
      </c>
      <c r="C55" s="34" t="s">
        <v>75</v>
      </c>
      <c r="D55" s="31"/>
      <c r="E55" s="54"/>
      <c r="F55" s="52"/>
    </row>
    <row r="56" spans="1:6" ht="16.5" customHeight="1">
      <c r="A56" s="11" t="s">
        <v>36</v>
      </c>
      <c r="B56" s="5" t="s">
        <v>43</v>
      </c>
      <c r="C56" s="38"/>
      <c r="D56" s="111"/>
      <c r="E56" s="55"/>
      <c r="F56" s="41"/>
    </row>
    <row r="57" spans="1:6" ht="16.5" customHeight="1">
      <c r="A57" s="18" t="s">
        <v>37</v>
      </c>
      <c r="B57" s="17" t="s">
        <v>41</v>
      </c>
      <c r="C57" s="39" t="s">
        <v>75</v>
      </c>
      <c r="D57" s="111"/>
      <c r="E57" s="55"/>
      <c r="F57" s="41"/>
    </row>
    <row r="58" spans="1:6" ht="16.5" customHeight="1">
      <c r="A58" s="18" t="s">
        <v>38</v>
      </c>
      <c r="B58" s="17" t="s">
        <v>42</v>
      </c>
      <c r="C58" s="39" t="s">
        <v>76</v>
      </c>
      <c r="D58" s="112"/>
      <c r="E58" s="55"/>
      <c r="F58" s="41"/>
    </row>
    <row r="59" spans="1:6" ht="16.5" customHeight="1">
      <c r="A59" s="18" t="s">
        <v>39</v>
      </c>
      <c r="B59" s="17" t="s">
        <v>44</v>
      </c>
      <c r="C59" s="39" t="s">
        <v>76</v>
      </c>
      <c r="D59" s="112"/>
      <c r="E59" s="55"/>
      <c r="F59" s="41"/>
    </row>
    <row r="60" spans="1:6" ht="16.5" customHeight="1">
      <c r="A60" s="18"/>
      <c r="B60" s="110" t="s">
        <v>225</v>
      </c>
      <c r="C60" s="39"/>
      <c r="D60" s="112"/>
      <c r="E60" s="55"/>
      <c r="F60" s="41"/>
    </row>
    <row r="61" spans="1:6" ht="16.5" customHeight="1">
      <c r="A61" s="18"/>
      <c r="B61" s="110"/>
      <c r="C61" s="39"/>
      <c r="D61" s="112"/>
      <c r="E61" s="55"/>
      <c r="F61" s="41"/>
    </row>
    <row r="62" spans="1:6" ht="16.5" customHeight="1">
      <c r="A62" s="18"/>
      <c r="B62" s="110"/>
      <c r="C62" s="39"/>
      <c r="D62" s="112"/>
      <c r="E62" s="55"/>
      <c r="F62" s="41"/>
    </row>
    <row r="63" spans="1:6" ht="16.5" customHeight="1">
      <c r="A63" s="18"/>
      <c r="B63" s="110"/>
      <c r="C63" s="39"/>
      <c r="D63" s="112"/>
      <c r="E63" s="55"/>
      <c r="F63" s="41"/>
    </row>
    <row r="64" spans="1:6" ht="16.5" customHeight="1">
      <c r="A64" s="18"/>
      <c r="B64" s="110"/>
      <c r="C64" s="39"/>
      <c r="D64" s="112"/>
      <c r="E64" s="55"/>
      <c r="F64" s="41"/>
    </row>
    <row r="65" spans="1:6" ht="16.5" customHeight="1">
      <c r="A65" s="18" t="s">
        <v>52</v>
      </c>
      <c r="B65" s="17" t="s">
        <v>45</v>
      </c>
      <c r="C65" s="39" t="s">
        <v>77</v>
      </c>
      <c r="D65" s="112"/>
      <c r="E65" s="55"/>
      <c r="F65" s="41"/>
    </row>
    <row r="66" spans="1:6" ht="16.5" customHeight="1">
      <c r="A66" s="18" t="s">
        <v>53</v>
      </c>
      <c r="B66" s="17" t="s">
        <v>240</v>
      </c>
      <c r="C66" s="39" t="s">
        <v>76</v>
      </c>
      <c r="D66" s="112"/>
      <c r="E66" s="55"/>
      <c r="F66" s="41"/>
    </row>
    <row r="67" spans="1:6" ht="16.5" customHeight="1">
      <c r="A67" s="18" t="s">
        <v>54</v>
      </c>
      <c r="B67" s="17" t="s">
        <v>46</v>
      </c>
      <c r="C67" s="39" t="s">
        <v>77</v>
      </c>
      <c r="D67" s="112"/>
      <c r="E67" s="55"/>
      <c r="F67" s="41"/>
    </row>
    <row r="68" spans="1:6" ht="16.5" customHeight="1">
      <c r="A68" s="18" t="s">
        <v>55</v>
      </c>
      <c r="B68" s="17" t="s">
        <v>47</v>
      </c>
      <c r="C68" s="39" t="s">
        <v>77</v>
      </c>
      <c r="D68" s="112"/>
      <c r="E68" s="55"/>
      <c r="F68" s="41"/>
    </row>
    <row r="69" spans="1:6" ht="16.5" customHeight="1">
      <c r="A69" s="18"/>
      <c r="B69" s="110"/>
      <c r="C69" s="39"/>
      <c r="D69" s="112"/>
      <c r="E69" s="55"/>
      <c r="F69" s="41"/>
    </row>
    <row r="70" spans="1:6" ht="16.5" customHeight="1">
      <c r="A70" s="18"/>
      <c r="B70" s="110"/>
      <c r="C70" s="39"/>
      <c r="D70" s="112"/>
      <c r="E70" s="55"/>
      <c r="F70" s="41"/>
    </row>
    <row r="71" spans="1:6" ht="16.5" customHeight="1">
      <c r="A71" s="18"/>
      <c r="B71" s="17" t="s">
        <v>48</v>
      </c>
      <c r="C71" s="39" t="s">
        <v>78</v>
      </c>
      <c r="D71" s="112"/>
      <c r="E71" s="55"/>
      <c r="F71" s="41"/>
    </row>
    <row r="72" spans="1:6" ht="16.5" customHeight="1">
      <c r="A72" s="18" t="s">
        <v>56</v>
      </c>
      <c r="B72" s="17" t="s">
        <v>49</v>
      </c>
      <c r="C72" s="39" t="s">
        <v>78</v>
      </c>
      <c r="D72" s="112"/>
      <c r="E72" s="55"/>
      <c r="F72" s="41"/>
    </row>
    <row r="73" spans="1:6" ht="16.5" customHeight="1">
      <c r="A73" s="18" t="s">
        <v>57</v>
      </c>
      <c r="B73" s="17" t="s">
        <v>50</v>
      </c>
      <c r="C73" s="39" t="s">
        <v>77</v>
      </c>
      <c r="D73" s="112"/>
      <c r="E73" s="55"/>
      <c r="F73" s="41"/>
    </row>
    <row r="74" spans="1:6" ht="16.5" customHeight="1">
      <c r="A74" s="18"/>
      <c r="B74" s="17" t="s">
        <v>51</v>
      </c>
      <c r="C74" s="39" t="s">
        <v>77</v>
      </c>
      <c r="D74" s="112"/>
      <c r="E74" s="55"/>
      <c r="F74" s="41"/>
    </row>
    <row r="75" spans="1:6" ht="16.5" customHeight="1">
      <c r="A75" s="18"/>
      <c r="B75" s="110" t="s">
        <v>143</v>
      </c>
      <c r="C75" s="39" t="s">
        <v>77</v>
      </c>
      <c r="D75" s="112"/>
      <c r="E75" s="55"/>
      <c r="F75" s="41"/>
    </row>
    <row r="76" spans="1:6" ht="16.5" customHeight="1">
      <c r="A76" s="18"/>
      <c r="B76" s="110"/>
      <c r="C76" s="39"/>
      <c r="D76" s="112"/>
      <c r="E76" s="55"/>
      <c r="F76" s="41"/>
    </row>
    <row r="77" spans="1:6" ht="16.5" customHeight="1">
      <c r="A77" s="18"/>
      <c r="B77" s="110"/>
      <c r="C77" s="39"/>
      <c r="D77" s="112"/>
      <c r="E77" s="55"/>
      <c r="F77" s="41"/>
    </row>
    <row r="78" spans="1:6" ht="16.5" customHeight="1">
      <c r="A78" s="18"/>
      <c r="B78" s="110"/>
      <c r="C78" s="39"/>
      <c r="D78" s="112"/>
      <c r="E78" s="55"/>
      <c r="F78" s="41"/>
    </row>
    <row r="79" spans="1:6" ht="16.5" customHeight="1">
      <c r="A79" s="18"/>
      <c r="B79" s="110"/>
      <c r="C79" s="39"/>
      <c r="D79" s="112"/>
      <c r="E79" s="55"/>
      <c r="F79" s="41"/>
    </row>
    <row r="80" spans="1:6" ht="16.5" customHeight="1">
      <c r="A80" s="18"/>
      <c r="B80" s="110"/>
      <c r="C80" s="39"/>
      <c r="D80" s="112"/>
      <c r="E80" s="55"/>
      <c r="F80" s="41"/>
    </row>
    <row r="81" spans="1:6" ht="16.5" customHeight="1">
      <c r="A81" s="18"/>
      <c r="B81" s="110"/>
      <c r="C81" s="39"/>
      <c r="D81" s="112"/>
      <c r="E81" s="55"/>
      <c r="F81" s="41"/>
    </row>
    <row r="82" spans="1:6" ht="16.5" customHeight="1">
      <c r="A82" s="18"/>
      <c r="B82" s="110"/>
      <c r="C82" s="39"/>
      <c r="D82" s="112"/>
      <c r="E82" s="55"/>
      <c r="F82" s="41"/>
    </row>
    <row r="83" spans="1:6" ht="16.5" customHeight="1">
      <c r="A83" s="18"/>
      <c r="B83" s="110"/>
      <c r="C83" s="39"/>
      <c r="D83" s="112"/>
      <c r="E83" s="55"/>
      <c r="F83" s="41"/>
    </row>
    <row r="84" spans="1:6" ht="16.5" customHeight="1">
      <c r="A84" s="18"/>
      <c r="B84" s="110"/>
      <c r="C84" s="39"/>
      <c r="D84" s="112"/>
      <c r="E84" s="55"/>
      <c r="F84" s="41"/>
    </row>
    <row r="85" spans="1:6" ht="16.5" customHeight="1">
      <c r="A85" s="18"/>
      <c r="B85" s="110"/>
      <c r="C85" s="39"/>
      <c r="D85" s="112"/>
      <c r="E85" s="55"/>
      <c r="F85" s="41"/>
    </row>
    <row r="86" spans="1:6" ht="16.5" customHeight="1">
      <c r="A86" s="18"/>
      <c r="B86" s="110"/>
      <c r="C86" s="39"/>
      <c r="D86" s="112"/>
      <c r="E86" s="55"/>
      <c r="F86" s="41"/>
    </row>
    <row r="87" spans="1:6" ht="16.5" customHeight="1">
      <c r="A87" s="18"/>
      <c r="B87" s="110"/>
      <c r="C87" s="39"/>
      <c r="D87" s="112"/>
      <c r="E87" s="55"/>
      <c r="F87" s="41"/>
    </row>
    <row r="88" spans="1:6" ht="16.5" customHeight="1">
      <c r="A88" s="7"/>
      <c r="B88" s="110"/>
      <c r="C88" s="39"/>
      <c r="D88" s="112"/>
      <c r="E88" s="55"/>
      <c r="F88" s="41"/>
    </row>
    <row r="89" spans="1:6" ht="16.5" customHeight="1">
      <c r="A89" s="7"/>
      <c r="B89" s="110"/>
      <c r="C89" s="39"/>
      <c r="D89" s="112"/>
      <c r="E89" s="55"/>
      <c r="F89" s="41"/>
    </row>
    <row r="90" spans="1:6" ht="16.5" customHeight="1">
      <c r="A90" s="7"/>
      <c r="B90" s="15" t="s">
        <v>58</v>
      </c>
      <c r="C90" s="43"/>
      <c r="D90" s="53"/>
      <c r="E90" s="57"/>
      <c r="F90" s="30">
        <f>SUM(D55:D89)</f>
        <v>0</v>
      </c>
    </row>
    <row r="91" spans="1:6" ht="12.75">
      <c r="A91" s="23" t="s">
        <v>59</v>
      </c>
      <c r="C91" s="45"/>
      <c r="F91" s="184" t="s">
        <v>268</v>
      </c>
    </row>
    <row r="92" spans="1:6" ht="12.75">
      <c r="A92" s="12" t="s">
        <v>61</v>
      </c>
      <c r="B92" s="24"/>
      <c r="C92" s="34"/>
      <c r="D92" s="87" t="s">
        <v>4</v>
      </c>
      <c r="E92" s="47"/>
      <c r="F92" s="3"/>
    </row>
    <row r="93" spans="1:6" ht="12.75">
      <c r="A93" s="208" t="s">
        <v>1</v>
      </c>
      <c r="B93" s="209"/>
      <c r="C93" s="36"/>
      <c r="F93" s="4"/>
    </row>
    <row r="94" spans="1:6" ht="12.75">
      <c r="A94" s="208" t="s">
        <v>2</v>
      </c>
      <c r="B94" s="209"/>
      <c r="C94" s="303">
        <f>+Introduction!B2</f>
        <v>0</v>
      </c>
      <c r="D94" s="305"/>
      <c r="E94" s="305"/>
      <c r="F94" s="304"/>
    </row>
    <row r="95" spans="1:6" ht="12.75">
      <c r="A95" s="208" t="s">
        <v>3</v>
      </c>
      <c r="B95" s="209"/>
      <c r="C95" s="36"/>
      <c r="F95" s="4"/>
    </row>
    <row r="96" spans="1:6" ht="12.75">
      <c r="A96" s="206" t="str">
        <f>TEXT(Introduction!B4,"[$-409]mmmm d, yyyy;@")</f>
        <v>January 0, 1900</v>
      </c>
      <c r="B96" s="207"/>
      <c r="C96" s="37"/>
      <c r="D96" s="22"/>
      <c r="E96" s="48"/>
      <c r="F96" s="6"/>
    </row>
    <row r="97" ht="6.75" customHeight="1"/>
    <row r="98" spans="1:6" ht="16.5" customHeight="1">
      <c r="A98" s="18" t="s">
        <v>5</v>
      </c>
      <c r="B98" s="306" t="s">
        <v>62</v>
      </c>
      <c r="C98" s="288" t="s">
        <v>7</v>
      </c>
      <c r="D98" s="289"/>
      <c r="E98" s="289"/>
      <c r="F98" s="290"/>
    </row>
    <row r="99" spans="1:6" ht="16.5" customHeight="1">
      <c r="A99" s="58">
        <v>4200</v>
      </c>
      <c r="B99" s="13" t="s">
        <v>79</v>
      </c>
      <c r="C99" s="35" t="s">
        <v>85</v>
      </c>
      <c r="D99" s="44"/>
      <c r="E99" s="54"/>
      <c r="F99" s="52"/>
    </row>
    <row r="100" spans="1:6" ht="16.5" customHeight="1">
      <c r="A100" s="59" t="s">
        <v>63</v>
      </c>
      <c r="B100" s="6" t="s">
        <v>80</v>
      </c>
      <c r="D100" s="115"/>
      <c r="E100" s="55"/>
      <c r="F100" s="41"/>
    </row>
    <row r="101" spans="1:6" ht="16.5" customHeight="1">
      <c r="A101" s="60" t="s">
        <v>83</v>
      </c>
      <c r="B101" s="16" t="s">
        <v>81</v>
      </c>
      <c r="C101" s="34" t="s">
        <v>86</v>
      </c>
      <c r="D101" s="113"/>
      <c r="E101" s="55"/>
      <c r="F101" s="41"/>
    </row>
    <row r="102" spans="1:6" ht="16.5" customHeight="1">
      <c r="A102" s="60" t="s">
        <v>64</v>
      </c>
      <c r="B102" s="17" t="s">
        <v>82</v>
      </c>
      <c r="C102" s="39" t="s">
        <v>87</v>
      </c>
      <c r="D102" s="112"/>
      <c r="E102" s="55"/>
      <c r="F102" s="41"/>
    </row>
    <row r="103" spans="1:6" ht="16.5" customHeight="1">
      <c r="A103" s="60" t="s">
        <v>65</v>
      </c>
      <c r="B103" s="16" t="s">
        <v>84</v>
      </c>
      <c r="C103" s="39" t="s">
        <v>77</v>
      </c>
      <c r="D103" s="112"/>
      <c r="E103" s="55"/>
      <c r="F103" s="41"/>
    </row>
    <row r="104" spans="1:6" ht="16.5" customHeight="1">
      <c r="A104" s="18"/>
      <c r="B104" s="116"/>
      <c r="C104" s="39"/>
      <c r="D104" s="112"/>
      <c r="E104" s="55"/>
      <c r="F104" s="41"/>
    </row>
    <row r="105" spans="1:6" ht="16.5" customHeight="1">
      <c r="A105" s="18"/>
      <c r="B105" s="116"/>
      <c r="C105" s="39"/>
      <c r="D105" s="112"/>
      <c r="E105" s="55"/>
      <c r="F105" s="41"/>
    </row>
    <row r="106" spans="1:6" ht="16.5" customHeight="1">
      <c r="A106" s="18"/>
      <c r="B106" s="116"/>
      <c r="C106" s="39"/>
      <c r="D106" s="112"/>
      <c r="E106" s="55"/>
      <c r="F106" s="41"/>
    </row>
    <row r="107" spans="1:6" ht="16.5" customHeight="1">
      <c r="A107" s="18"/>
      <c r="B107" s="116"/>
      <c r="C107" s="39"/>
      <c r="D107" s="112"/>
      <c r="E107" s="55"/>
      <c r="F107" s="41"/>
    </row>
    <row r="108" spans="1:6" ht="16.5" customHeight="1">
      <c r="A108" s="18"/>
      <c r="B108" s="15" t="s">
        <v>66</v>
      </c>
      <c r="C108" s="43"/>
      <c r="D108" s="53"/>
      <c r="E108" s="57"/>
      <c r="F108" s="30">
        <f>SUM(D99:D107)</f>
        <v>0</v>
      </c>
    </row>
    <row r="109" spans="1:6" ht="16.5" customHeight="1">
      <c r="A109" s="10">
        <v>4300</v>
      </c>
      <c r="B109" s="9" t="s">
        <v>91</v>
      </c>
      <c r="C109" s="34" t="s">
        <v>96</v>
      </c>
      <c r="D109" s="31"/>
      <c r="E109" s="55"/>
      <c r="F109" s="41"/>
    </row>
    <row r="110" spans="1:6" ht="16.5" customHeight="1">
      <c r="A110" s="14" t="s">
        <v>88</v>
      </c>
      <c r="B110" s="8" t="s">
        <v>92</v>
      </c>
      <c r="C110" s="38"/>
      <c r="D110" s="111"/>
      <c r="E110" s="55"/>
      <c r="F110" s="41"/>
    </row>
    <row r="111" spans="1:6" ht="16.5" customHeight="1">
      <c r="A111" s="15"/>
      <c r="B111" s="116"/>
      <c r="C111" s="39"/>
      <c r="D111" s="112"/>
      <c r="E111" s="55"/>
      <c r="F111" s="41"/>
    </row>
    <row r="112" spans="1:6" ht="16.5" customHeight="1">
      <c r="A112" s="15"/>
      <c r="B112" s="116"/>
      <c r="C112" s="39"/>
      <c r="D112" s="112"/>
      <c r="E112" s="55"/>
      <c r="F112" s="41"/>
    </row>
    <row r="113" spans="1:6" ht="16.5" customHeight="1">
      <c r="A113" s="15" t="s">
        <v>89</v>
      </c>
      <c r="B113" s="16" t="s">
        <v>93</v>
      </c>
      <c r="C113" s="39" t="s">
        <v>96</v>
      </c>
      <c r="D113" s="112"/>
      <c r="E113" s="55"/>
      <c r="F113" s="41"/>
    </row>
    <row r="114" spans="1:6" ht="16.5" customHeight="1">
      <c r="A114" s="15" t="s">
        <v>90</v>
      </c>
      <c r="B114" s="16" t="s">
        <v>94</v>
      </c>
      <c r="C114" s="39" t="s">
        <v>96</v>
      </c>
      <c r="D114" s="112"/>
      <c r="E114" s="55"/>
      <c r="F114" s="41"/>
    </row>
    <row r="115" spans="1:6" ht="16.5" customHeight="1">
      <c r="A115" s="15"/>
      <c r="B115" s="116"/>
      <c r="C115" s="39"/>
      <c r="D115" s="112"/>
      <c r="E115" s="55"/>
      <c r="F115" s="41"/>
    </row>
    <row r="116" spans="1:6" ht="16.5" customHeight="1">
      <c r="A116" s="15"/>
      <c r="B116" s="116"/>
      <c r="C116" s="39"/>
      <c r="D116" s="112"/>
      <c r="E116" s="55"/>
      <c r="F116" s="41"/>
    </row>
    <row r="117" spans="1:6" ht="16.5" customHeight="1">
      <c r="A117" s="15"/>
      <c r="B117" s="116"/>
      <c r="C117" s="39"/>
      <c r="D117" s="112"/>
      <c r="E117" s="55"/>
      <c r="F117" s="41"/>
    </row>
    <row r="118" spans="1:6" ht="16.5" customHeight="1">
      <c r="A118" s="15"/>
      <c r="B118" s="15" t="s">
        <v>95</v>
      </c>
      <c r="C118" s="43"/>
      <c r="D118" s="53"/>
      <c r="E118" s="57"/>
      <c r="F118" s="30">
        <f>SUM(D109:D117)</f>
        <v>0</v>
      </c>
    </row>
    <row r="119" spans="1:6" ht="16.5" customHeight="1">
      <c r="A119" s="12"/>
      <c r="B119" s="9" t="s">
        <v>97</v>
      </c>
      <c r="C119" s="34"/>
      <c r="D119" s="31"/>
      <c r="E119" s="55"/>
      <c r="F119" s="41"/>
    </row>
    <row r="120" spans="1:6" ht="16.5" customHeight="1">
      <c r="A120" s="14"/>
      <c r="B120" s="117"/>
      <c r="C120" s="38"/>
      <c r="D120" s="111"/>
      <c r="E120" s="55"/>
      <c r="F120" s="41"/>
    </row>
    <row r="121" spans="1:6" ht="16.5" customHeight="1">
      <c r="A121" s="15"/>
      <c r="B121" s="116"/>
      <c r="C121" s="39"/>
      <c r="D121" s="112"/>
      <c r="E121" s="55"/>
      <c r="F121" s="41"/>
    </row>
    <row r="122" spans="1:6" ht="16.5" customHeight="1">
      <c r="A122" s="15"/>
      <c r="B122" s="116"/>
      <c r="C122" s="39"/>
      <c r="D122" s="112"/>
      <c r="E122" s="55"/>
      <c r="F122" s="41"/>
    </row>
    <row r="123" spans="1:6" ht="16.5" customHeight="1">
      <c r="A123" s="16"/>
      <c r="B123" s="116"/>
      <c r="C123" s="39"/>
      <c r="D123" s="112"/>
      <c r="E123" s="55"/>
      <c r="F123" s="41"/>
    </row>
    <row r="124" spans="1:6" ht="16.5" customHeight="1">
      <c r="A124" s="16"/>
      <c r="B124" s="15" t="s">
        <v>98</v>
      </c>
      <c r="C124" s="43"/>
      <c r="D124" s="53"/>
      <c r="E124" s="56"/>
      <c r="F124" s="28">
        <f>SUM(D119:D123)</f>
        <v>0</v>
      </c>
    </row>
    <row r="125" spans="1:6" ht="16.5" customHeight="1">
      <c r="A125" s="16"/>
      <c r="B125" s="15" t="s">
        <v>99</v>
      </c>
      <c r="C125" s="43"/>
      <c r="D125" s="53"/>
      <c r="E125" s="56"/>
      <c r="F125" s="28">
        <f>+F124+F118+F108+F90</f>
        <v>0</v>
      </c>
    </row>
    <row r="126" spans="1:6" ht="16.5" customHeight="1">
      <c r="A126" s="17" t="s">
        <v>100</v>
      </c>
      <c r="B126" s="46"/>
      <c r="C126" s="49"/>
      <c r="D126" s="33"/>
      <c r="E126" s="57"/>
      <c r="F126" s="30">
        <f>+F46-F125</f>
        <v>0</v>
      </c>
    </row>
    <row r="127" spans="1:6" ht="16.5" customHeight="1">
      <c r="A127" s="153" t="e">
        <f>"Balance, "&amp;TEXT((MONTH(Introduction!B4)&amp;"/"&amp;DAY(Introduction!B4)&amp;"/"&amp;(YEAR(Introduction!B4)-1))+1,"mmmm d, yyyy")</f>
        <v>#VALUE!</v>
      </c>
      <c r="B127" s="46"/>
      <c r="C127" s="49"/>
      <c r="D127" s="33"/>
      <c r="E127" s="57"/>
      <c r="F127" s="118"/>
    </row>
    <row r="128" spans="1:6" ht="16.5" customHeight="1">
      <c r="A128" s="17" t="s">
        <v>101</v>
      </c>
      <c r="B128" s="46"/>
      <c r="C128" s="49"/>
      <c r="D128" s="33"/>
      <c r="E128" s="57"/>
      <c r="F128" s="118"/>
    </row>
    <row r="129" spans="1:6" ht="16.5" customHeight="1">
      <c r="A129" s="17" t="s">
        <v>102</v>
      </c>
      <c r="B129" s="46"/>
      <c r="C129" s="49"/>
      <c r="D129" s="33"/>
      <c r="E129" s="57"/>
      <c r="F129" s="118"/>
    </row>
    <row r="130" spans="1:6" ht="16.5" customHeight="1">
      <c r="A130" s="17" t="str">
        <f>"Balance, "&amp;TEXT(Introduction!B4,"[$-409]mmmm d, yyyy;@")</f>
        <v>Balance, January 0, 1900</v>
      </c>
      <c r="B130" s="46"/>
      <c r="C130" s="49"/>
      <c r="D130" s="33"/>
      <c r="E130" s="56"/>
      <c r="F130" s="28">
        <f>+F126+F127+F128-F129</f>
        <v>0</v>
      </c>
    </row>
    <row r="131" spans="1:6" ht="16.5" customHeight="1">
      <c r="A131" s="2" t="s">
        <v>103</v>
      </c>
      <c r="B131" s="24"/>
      <c r="C131" s="47"/>
      <c r="D131" s="31"/>
      <c r="E131" s="56" t="s">
        <v>110</v>
      </c>
      <c r="F131" s="28"/>
    </row>
    <row r="132" spans="1:6" ht="16.5" customHeight="1">
      <c r="A132" s="5" t="s">
        <v>104</v>
      </c>
      <c r="B132" s="22"/>
      <c r="C132" s="48"/>
      <c r="D132" s="32"/>
      <c r="E132" s="61"/>
      <c r="F132" s="119"/>
    </row>
    <row r="133" spans="1:6" ht="16.5" customHeight="1">
      <c r="A133" s="2" t="s">
        <v>105</v>
      </c>
      <c r="B133" s="24"/>
      <c r="C133" s="47"/>
      <c r="D133" s="31"/>
      <c r="E133" s="56" t="s">
        <v>110</v>
      </c>
      <c r="F133" s="120"/>
    </row>
    <row r="134" spans="1:6" ht="16.5" customHeight="1">
      <c r="A134" s="5" t="s">
        <v>106</v>
      </c>
      <c r="B134" s="22"/>
      <c r="C134" s="48"/>
      <c r="D134" s="32"/>
      <c r="E134" s="62"/>
      <c r="F134" s="121"/>
    </row>
    <row r="135" spans="1:6" ht="16.5" customHeight="1">
      <c r="A135" s="17" t="s">
        <v>107</v>
      </c>
      <c r="B135" s="46"/>
      <c r="C135" s="49"/>
      <c r="D135" s="33"/>
      <c r="E135" s="62" t="s">
        <v>110</v>
      </c>
      <c r="F135" s="121"/>
    </row>
    <row r="136" spans="1:6" ht="16.5" customHeight="1">
      <c r="A136" s="17"/>
      <c r="B136" s="46"/>
      <c r="C136" s="49"/>
      <c r="D136" s="33"/>
      <c r="E136" s="57"/>
      <c r="F136" s="118"/>
    </row>
    <row r="137" spans="1:6" ht="16.5" customHeight="1">
      <c r="A137" s="17"/>
      <c r="B137" s="50" t="s">
        <v>108</v>
      </c>
      <c r="C137" s="49"/>
      <c r="D137" s="33"/>
      <c r="E137" s="57"/>
      <c r="F137" s="30">
        <f>+F136+F135+F134+F133+F132+F131</f>
        <v>0</v>
      </c>
    </row>
    <row r="138" spans="1:6" ht="12.75">
      <c r="A138" s="185" t="s">
        <v>268</v>
      </c>
      <c r="C138" s="45"/>
      <c r="F138" s="21" t="s">
        <v>109</v>
      </c>
    </row>
    <row r="139" ht="12.75">
      <c r="C139" s="45"/>
    </row>
    <row r="140" ht="12.75">
      <c r="C140" s="45"/>
    </row>
    <row r="141" ht="12.75">
      <c r="C141" s="45"/>
    </row>
    <row r="142" ht="12.75">
      <c r="C142" s="45"/>
    </row>
    <row r="143" ht="12.75">
      <c r="C143" s="45"/>
    </row>
    <row r="144" ht="12.75">
      <c r="C144" s="45"/>
    </row>
    <row r="145" ht="12.75">
      <c r="C145" s="45"/>
    </row>
    <row r="146" ht="12.75">
      <c r="C146" s="45"/>
    </row>
    <row r="147" ht="12.75">
      <c r="C147" s="45"/>
    </row>
    <row r="148" ht="12.75">
      <c r="C148" s="45"/>
    </row>
    <row r="149" ht="12.75">
      <c r="C149" s="45"/>
    </row>
    <row r="150" ht="12.75">
      <c r="C150" s="45"/>
    </row>
    <row r="151" ht="12.75">
      <c r="C151" s="45"/>
    </row>
    <row r="152" ht="12.75">
      <c r="C152" s="45"/>
    </row>
    <row r="153" ht="12.75">
      <c r="C153" s="45"/>
    </row>
    <row r="154" ht="12.75">
      <c r="C154" s="45"/>
    </row>
    <row r="155" ht="12.75">
      <c r="C155" s="45"/>
    </row>
    <row r="156" ht="12.75">
      <c r="C156" s="45"/>
    </row>
    <row r="157" ht="12.75">
      <c r="C157" s="45"/>
    </row>
    <row r="158" ht="12.75">
      <c r="C158" s="45"/>
    </row>
    <row r="159" ht="12.75">
      <c r="C159" s="45"/>
    </row>
    <row r="160" ht="12.75">
      <c r="C160" s="45"/>
    </row>
    <row r="161" ht="12.75">
      <c r="C161" s="45"/>
    </row>
    <row r="162" ht="12.75">
      <c r="C162" s="45"/>
    </row>
    <row r="163" ht="12.75">
      <c r="C163" s="45"/>
    </row>
    <row r="164" ht="12.75">
      <c r="C164" s="45"/>
    </row>
    <row r="165" ht="12.75">
      <c r="C165" s="45"/>
    </row>
    <row r="166" ht="12.75">
      <c r="C166" s="45"/>
    </row>
    <row r="167" ht="12.75">
      <c r="C167" s="45"/>
    </row>
    <row r="168" ht="12.75">
      <c r="C168" s="45"/>
    </row>
    <row r="169" ht="12.75">
      <c r="C169" s="45"/>
    </row>
    <row r="170" ht="12.75">
      <c r="C170" s="45"/>
    </row>
    <row r="171" ht="12.75">
      <c r="C171" s="45"/>
    </row>
    <row r="172" ht="12.75">
      <c r="C172" s="45"/>
    </row>
    <row r="173" ht="12.75">
      <c r="C173" s="45"/>
    </row>
    <row r="174" ht="12.75">
      <c r="C174" s="45"/>
    </row>
    <row r="175" ht="12.75">
      <c r="C175" s="45"/>
    </row>
    <row r="176" ht="12.75">
      <c r="C176" s="45"/>
    </row>
    <row r="177" ht="12.75">
      <c r="C177" s="45"/>
    </row>
    <row r="178" ht="12.75">
      <c r="C178" s="45"/>
    </row>
    <row r="179" ht="12.75">
      <c r="C179" s="45"/>
    </row>
    <row r="180" ht="12.75">
      <c r="C180" s="45"/>
    </row>
    <row r="181" ht="12.75">
      <c r="C181" s="45"/>
    </row>
    <row r="182" ht="12.75">
      <c r="C182" s="45"/>
    </row>
    <row r="183" ht="12.75">
      <c r="C183" s="45"/>
    </row>
    <row r="184" ht="12.75">
      <c r="C184" s="45"/>
    </row>
    <row r="185" ht="12.75">
      <c r="C185" s="45"/>
    </row>
    <row r="186" ht="12.75">
      <c r="C186" s="45"/>
    </row>
    <row r="187" ht="12.75">
      <c r="C187" s="45"/>
    </row>
    <row r="188" ht="12.75">
      <c r="C188" s="45"/>
    </row>
    <row r="189" ht="12.75">
      <c r="C189" s="45"/>
    </row>
    <row r="190" ht="12.75">
      <c r="C190" s="45"/>
    </row>
    <row r="191" ht="12.75">
      <c r="C191" s="45"/>
    </row>
    <row r="192" ht="12.75">
      <c r="C192" s="45"/>
    </row>
    <row r="193" ht="12.75">
      <c r="C193" s="45"/>
    </row>
    <row r="194" ht="12.75">
      <c r="C194" s="45"/>
    </row>
    <row r="195" ht="12.75">
      <c r="C195" s="45"/>
    </row>
    <row r="196" ht="12.75">
      <c r="C196" s="45"/>
    </row>
    <row r="197" ht="12.75">
      <c r="C197" s="45"/>
    </row>
    <row r="198" ht="12.75">
      <c r="C198" s="45"/>
    </row>
    <row r="199" ht="12.75">
      <c r="C199" s="45"/>
    </row>
    <row r="200" ht="12.75">
      <c r="C200" s="45"/>
    </row>
    <row r="201" ht="12.75">
      <c r="C201" s="45"/>
    </row>
    <row r="202" ht="12.75">
      <c r="C202" s="45"/>
    </row>
    <row r="203" ht="12.75">
      <c r="C203" s="45"/>
    </row>
    <row r="204" ht="12.75">
      <c r="C204" s="45"/>
    </row>
    <row r="205" ht="12.75">
      <c r="C205" s="45"/>
    </row>
    <row r="206" ht="12.75">
      <c r="C206" s="45"/>
    </row>
    <row r="207" ht="12.75">
      <c r="C207" s="45"/>
    </row>
    <row r="208" ht="12.75">
      <c r="C208" s="45"/>
    </row>
    <row r="209" ht="12.75">
      <c r="C209" s="45"/>
    </row>
    <row r="210" ht="12.75">
      <c r="C210" s="45"/>
    </row>
    <row r="211" ht="12.75">
      <c r="C211" s="45"/>
    </row>
    <row r="212" ht="12.75">
      <c r="C212" s="45"/>
    </row>
    <row r="213" ht="12.75">
      <c r="C213" s="45"/>
    </row>
    <row r="214" ht="12.75">
      <c r="C214" s="45"/>
    </row>
    <row r="215" ht="12.75">
      <c r="C215" s="45"/>
    </row>
    <row r="216" ht="12.75">
      <c r="C216" s="45"/>
    </row>
    <row r="217" ht="12.75">
      <c r="C217" s="45"/>
    </row>
    <row r="218" ht="12.75">
      <c r="C218" s="45"/>
    </row>
    <row r="219" ht="12.75">
      <c r="C219" s="45"/>
    </row>
    <row r="220" ht="12.75">
      <c r="C220" s="45"/>
    </row>
    <row r="221" ht="12.75">
      <c r="C221" s="45"/>
    </row>
    <row r="222" ht="12.75">
      <c r="C222" s="45"/>
    </row>
    <row r="223" ht="12.75">
      <c r="C223" s="45"/>
    </row>
    <row r="224" ht="12.75">
      <c r="C224" s="45"/>
    </row>
    <row r="225" ht="12.75">
      <c r="C225" s="45"/>
    </row>
    <row r="226" ht="12.75">
      <c r="C226" s="45"/>
    </row>
    <row r="227" ht="12.75">
      <c r="C227" s="45"/>
    </row>
    <row r="228" ht="12.75">
      <c r="C228" s="45"/>
    </row>
    <row r="229" ht="12.75">
      <c r="C229" s="45"/>
    </row>
    <row r="230" ht="12.75">
      <c r="C230" s="45"/>
    </row>
    <row r="231" ht="12.75">
      <c r="C231" s="45"/>
    </row>
    <row r="232" ht="12.75">
      <c r="C232" s="45"/>
    </row>
    <row r="233" ht="12.75">
      <c r="C233" s="45"/>
    </row>
    <row r="234" ht="12.75">
      <c r="C234" s="45"/>
    </row>
    <row r="235" ht="12.75">
      <c r="C235" s="45"/>
    </row>
    <row r="236" ht="12.75">
      <c r="C236" s="45"/>
    </row>
    <row r="237" ht="12.75">
      <c r="C237" s="45"/>
    </row>
    <row r="238" ht="12.75">
      <c r="C238" s="45"/>
    </row>
    <row r="239" ht="12.75">
      <c r="C239" s="45"/>
    </row>
    <row r="240" ht="12.75">
      <c r="C240" s="45"/>
    </row>
    <row r="241" ht="12.75">
      <c r="C241" s="45"/>
    </row>
    <row r="242" ht="12.75">
      <c r="C242" s="45"/>
    </row>
    <row r="243" ht="12.75">
      <c r="C243" s="45"/>
    </row>
    <row r="244" ht="12.75">
      <c r="C244" s="45"/>
    </row>
    <row r="245" ht="12.75">
      <c r="C245" s="45"/>
    </row>
    <row r="246" ht="12.75">
      <c r="C246" s="45"/>
    </row>
    <row r="247" ht="12.75">
      <c r="C247" s="45"/>
    </row>
    <row r="248" ht="12.75">
      <c r="C248" s="45"/>
    </row>
    <row r="249" ht="12.75">
      <c r="C249" s="45"/>
    </row>
    <row r="250" ht="12.75">
      <c r="C250" s="45"/>
    </row>
    <row r="251" ht="12.75">
      <c r="C251" s="45"/>
    </row>
    <row r="252" ht="12.75">
      <c r="C252" s="45"/>
    </row>
    <row r="253" ht="12.75">
      <c r="C253" s="45"/>
    </row>
    <row r="254" ht="12.75">
      <c r="C254" s="45"/>
    </row>
    <row r="255" ht="12.75">
      <c r="C255" s="45"/>
    </row>
    <row r="256" ht="12.75">
      <c r="C256" s="45"/>
    </row>
    <row r="257" ht="12.75">
      <c r="C257" s="45"/>
    </row>
    <row r="258" ht="12.75">
      <c r="C258" s="45"/>
    </row>
    <row r="259" ht="12.75">
      <c r="C259" s="45"/>
    </row>
    <row r="260" ht="12.75">
      <c r="C260" s="45"/>
    </row>
    <row r="261" ht="12.75">
      <c r="C261" s="45"/>
    </row>
    <row r="262" ht="12.75">
      <c r="C262" s="45"/>
    </row>
    <row r="263" ht="12.75">
      <c r="C263" s="45"/>
    </row>
    <row r="264" ht="12.75">
      <c r="C264" s="45"/>
    </row>
    <row r="265" ht="12.75">
      <c r="C265" s="45"/>
    </row>
    <row r="266" ht="12.75">
      <c r="C266" s="45"/>
    </row>
    <row r="267" ht="12.75">
      <c r="C267" s="45"/>
    </row>
    <row r="268" ht="12.75">
      <c r="C268" s="45"/>
    </row>
    <row r="269" ht="12.75">
      <c r="C269" s="45"/>
    </row>
    <row r="270" ht="12.75">
      <c r="C270" s="45"/>
    </row>
    <row r="271" ht="12.75">
      <c r="C271" s="45"/>
    </row>
    <row r="272" ht="12.75">
      <c r="C272" s="45"/>
    </row>
    <row r="273" ht="12.75">
      <c r="C273" s="45"/>
    </row>
    <row r="274" ht="12.75">
      <c r="C274" s="45"/>
    </row>
    <row r="275" ht="12.75">
      <c r="C275" s="45"/>
    </row>
    <row r="276" ht="12.75">
      <c r="C276" s="45"/>
    </row>
    <row r="277" ht="12.75">
      <c r="C277" s="45"/>
    </row>
    <row r="278" ht="12.75">
      <c r="C278" s="45"/>
    </row>
    <row r="279" ht="12.75">
      <c r="C279" s="45"/>
    </row>
    <row r="280" ht="12.75">
      <c r="C280" s="45"/>
    </row>
    <row r="281" ht="12.75">
      <c r="C281" s="45"/>
    </row>
    <row r="282" ht="12.75">
      <c r="C282" s="45"/>
    </row>
    <row r="283" ht="12.75">
      <c r="C283" s="45"/>
    </row>
    <row r="284" ht="12.75">
      <c r="C284" s="45"/>
    </row>
    <row r="285" ht="12.75">
      <c r="C285" s="45"/>
    </row>
    <row r="286" ht="12.75">
      <c r="C286" s="45"/>
    </row>
    <row r="287" ht="12.75">
      <c r="C287" s="45"/>
    </row>
    <row r="288" ht="12.75">
      <c r="C288" s="45"/>
    </row>
    <row r="289" ht="12.75">
      <c r="C289" s="45"/>
    </row>
    <row r="290" ht="12.75">
      <c r="C290" s="45"/>
    </row>
    <row r="291" ht="12.75">
      <c r="C291" s="45"/>
    </row>
    <row r="292" ht="12.75">
      <c r="C292" s="45"/>
    </row>
    <row r="293" ht="12.75">
      <c r="C293" s="45"/>
    </row>
    <row r="294" ht="12.75">
      <c r="C294" s="45"/>
    </row>
    <row r="295" ht="12.75">
      <c r="C295" s="45"/>
    </row>
    <row r="296" ht="12.75">
      <c r="C296" s="45"/>
    </row>
    <row r="297" ht="12.75">
      <c r="C297" s="45"/>
    </row>
    <row r="298" ht="12.75">
      <c r="C298" s="45"/>
    </row>
    <row r="299" ht="12.75">
      <c r="C299" s="45"/>
    </row>
    <row r="300" ht="12.75">
      <c r="C300" s="45"/>
    </row>
    <row r="301" ht="12.75">
      <c r="C301" s="45"/>
    </row>
    <row r="302" ht="12.75">
      <c r="C302" s="45"/>
    </row>
    <row r="303" ht="12.75">
      <c r="C303" s="45"/>
    </row>
    <row r="304" ht="12.75">
      <c r="C304" s="45"/>
    </row>
    <row r="305" ht="12.75">
      <c r="C305" s="45"/>
    </row>
    <row r="306" ht="12.75">
      <c r="C306" s="45"/>
    </row>
    <row r="307" ht="12.75">
      <c r="C307" s="45"/>
    </row>
    <row r="308" ht="12.75">
      <c r="C308" s="45"/>
    </row>
    <row r="309" ht="12.75">
      <c r="C309" s="45"/>
    </row>
    <row r="310" ht="12.75">
      <c r="C310" s="45"/>
    </row>
    <row r="311" ht="12.75">
      <c r="C311" s="45"/>
    </row>
    <row r="312" ht="12.75">
      <c r="C312" s="45"/>
    </row>
    <row r="313" ht="12.75">
      <c r="C313" s="45"/>
    </row>
    <row r="314" ht="12.75">
      <c r="C314" s="45"/>
    </row>
    <row r="315" ht="12.75">
      <c r="C315" s="45"/>
    </row>
    <row r="316" ht="12.75">
      <c r="C316" s="45"/>
    </row>
    <row r="317" ht="12.75">
      <c r="C317" s="45"/>
    </row>
    <row r="318" ht="12.75">
      <c r="C318" s="45"/>
    </row>
    <row r="319" ht="12.75">
      <c r="C319" s="45"/>
    </row>
    <row r="320" ht="12.75">
      <c r="C320" s="45"/>
    </row>
    <row r="321" ht="12.75">
      <c r="C321" s="45"/>
    </row>
    <row r="322" ht="12.75">
      <c r="C322" s="45"/>
    </row>
    <row r="323" ht="12.75">
      <c r="C323" s="45"/>
    </row>
    <row r="324" ht="12.75">
      <c r="C324" s="45"/>
    </row>
    <row r="325" ht="12.75">
      <c r="C325" s="45"/>
    </row>
    <row r="326" ht="12.75">
      <c r="C326" s="45"/>
    </row>
    <row r="327" ht="12.75">
      <c r="C327" s="45"/>
    </row>
    <row r="328" ht="12.75">
      <c r="C328" s="45"/>
    </row>
    <row r="329" ht="12.75">
      <c r="C329" s="45"/>
    </row>
    <row r="330" ht="12.75">
      <c r="C330" s="45"/>
    </row>
    <row r="331" ht="12.75">
      <c r="C331" s="45"/>
    </row>
    <row r="332" ht="12.75">
      <c r="C332" s="45"/>
    </row>
    <row r="333" ht="12.75">
      <c r="C333" s="45"/>
    </row>
    <row r="334" ht="12.75">
      <c r="C334" s="45"/>
    </row>
    <row r="335" ht="12.75">
      <c r="C335" s="45"/>
    </row>
    <row r="336" ht="12.75">
      <c r="C336" s="45"/>
    </row>
    <row r="337" ht="12.75">
      <c r="C337" s="45"/>
    </row>
    <row r="338" ht="12.75">
      <c r="C338" s="45"/>
    </row>
    <row r="339" ht="12.75">
      <c r="C339" s="45"/>
    </row>
    <row r="340" ht="12.75">
      <c r="C340" s="45"/>
    </row>
    <row r="341" ht="12.75">
      <c r="C341" s="45"/>
    </row>
    <row r="342" ht="12.75">
      <c r="C342" s="45"/>
    </row>
    <row r="343" ht="12.75">
      <c r="C343" s="45"/>
    </row>
    <row r="344" ht="12.75">
      <c r="C344" s="45"/>
    </row>
    <row r="345" ht="12.75">
      <c r="C345" s="45"/>
    </row>
    <row r="346" ht="12.75">
      <c r="C346" s="45"/>
    </row>
    <row r="347" ht="12.75">
      <c r="C347" s="45"/>
    </row>
    <row r="348" ht="12.75">
      <c r="C348" s="45"/>
    </row>
    <row r="349" ht="12.75">
      <c r="C349" s="45"/>
    </row>
    <row r="350" ht="12.75">
      <c r="C350" s="45"/>
    </row>
    <row r="351" ht="12.75">
      <c r="C351" s="45"/>
    </row>
    <row r="352" ht="12.75">
      <c r="C352" s="45"/>
    </row>
    <row r="353" ht="12.75">
      <c r="C353" s="45"/>
    </row>
    <row r="354" ht="12.75">
      <c r="C354" s="45"/>
    </row>
    <row r="355" ht="12.75">
      <c r="C355" s="45"/>
    </row>
    <row r="356" ht="12.75">
      <c r="C356" s="45"/>
    </row>
    <row r="357" ht="12.75">
      <c r="C357" s="45"/>
    </row>
    <row r="358" ht="12.75">
      <c r="C358" s="45"/>
    </row>
    <row r="359" ht="12.75">
      <c r="C359" s="45"/>
    </row>
    <row r="360" ht="12.75">
      <c r="C360" s="45"/>
    </row>
    <row r="361" ht="12.75">
      <c r="C361" s="45"/>
    </row>
    <row r="362" ht="12.75">
      <c r="C362" s="45"/>
    </row>
    <row r="363" ht="12.75">
      <c r="C363" s="45"/>
    </row>
    <row r="364" ht="12.75">
      <c r="C364" s="45"/>
    </row>
    <row r="365" ht="12.75">
      <c r="C365" s="45"/>
    </row>
    <row r="366" ht="12.75">
      <c r="C366" s="45"/>
    </row>
    <row r="367" ht="12.75">
      <c r="C367" s="45"/>
    </row>
    <row r="368" ht="12.75">
      <c r="C368" s="45"/>
    </row>
    <row r="369" ht="12.75">
      <c r="C369" s="45"/>
    </row>
    <row r="370" ht="12.75">
      <c r="C370" s="45"/>
    </row>
    <row r="371" ht="12.75">
      <c r="C371" s="45"/>
    </row>
    <row r="372" ht="12.75">
      <c r="C372" s="45"/>
    </row>
    <row r="373" ht="12.75">
      <c r="C373" s="45"/>
    </row>
    <row r="374" ht="12.75">
      <c r="C374" s="45"/>
    </row>
    <row r="375" ht="12.75">
      <c r="C375" s="45"/>
    </row>
    <row r="376" ht="12.75">
      <c r="C376" s="45"/>
    </row>
    <row r="377" ht="12.75">
      <c r="C377" s="45"/>
    </row>
    <row r="378" ht="12.75">
      <c r="C378" s="45"/>
    </row>
    <row r="379" ht="12.75">
      <c r="C379" s="45"/>
    </row>
    <row r="380" ht="12.75">
      <c r="C380" s="45"/>
    </row>
    <row r="381" ht="12.75">
      <c r="C381" s="45"/>
    </row>
    <row r="382" ht="12.75">
      <c r="C382" s="45"/>
    </row>
    <row r="383" ht="12.75">
      <c r="C383" s="45"/>
    </row>
    <row r="384" ht="12.75">
      <c r="C384" s="45"/>
    </row>
    <row r="385" ht="12.75">
      <c r="C385" s="45"/>
    </row>
    <row r="386" ht="12.75">
      <c r="C386" s="45"/>
    </row>
    <row r="387" ht="12.75">
      <c r="C387" s="45"/>
    </row>
    <row r="388" ht="12.75">
      <c r="C388" s="45"/>
    </row>
    <row r="389" ht="12.75">
      <c r="C389" s="45"/>
    </row>
    <row r="390" ht="12.75">
      <c r="C390" s="45"/>
    </row>
    <row r="391" ht="12.75">
      <c r="C391" s="45"/>
    </row>
    <row r="392" ht="12.75">
      <c r="C392" s="45"/>
    </row>
    <row r="393" ht="12.75">
      <c r="C393" s="45"/>
    </row>
    <row r="394" ht="12.75">
      <c r="C394" s="45"/>
    </row>
    <row r="395" ht="12.75">
      <c r="C395" s="45"/>
    </row>
    <row r="396" ht="12.75">
      <c r="C396" s="45"/>
    </row>
    <row r="397" ht="12.75">
      <c r="C397" s="45"/>
    </row>
    <row r="398" ht="12.75">
      <c r="C398" s="45"/>
    </row>
    <row r="399" ht="12.75">
      <c r="C399" s="45"/>
    </row>
    <row r="400" ht="12.75">
      <c r="C400" s="45"/>
    </row>
    <row r="401" ht="12.75">
      <c r="C401" s="45"/>
    </row>
    <row r="402" ht="12.75">
      <c r="C402" s="45"/>
    </row>
    <row r="403" ht="12.75">
      <c r="C403" s="45"/>
    </row>
    <row r="404" ht="12.75">
      <c r="C404" s="45"/>
    </row>
    <row r="405" ht="12.75">
      <c r="C405" s="45"/>
    </row>
    <row r="406" ht="12.75">
      <c r="C406" s="45"/>
    </row>
    <row r="407" ht="12.75">
      <c r="C407" s="45"/>
    </row>
    <row r="408" ht="12.75">
      <c r="C408" s="45"/>
    </row>
    <row r="409" ht="12.75">
      <c r="C409" s="45"/>
    </row>
    <row r="410" ht="12.75">
      <c r="C410" s="45"/>
    </row>
    <row r="411" ht="12.75">
      <c r="C411" s="45"/>
    </row>
    <row r="412" ht="12.75">
      <c r="C412" s="45"/>
    </row>
    <row r="413" ht="12.75">
      <c r="C413" s="45"/>
    </row>
    <row r="414" ht="12.75">
      <c r="C414" s="45"/>
    </row>
    <row r="415" ht="12.75">
      <c r="C415" s="45"/>
    </row>
    <row r="416" ht="12.75">
      <c r="C416" s="45"/>
    </row>
    <row r="417" ht="12.75">
      <c r="C417" s="45"/>
    </row>
    <row r="418" ht="12.75">
      <c r="C418" s="45"/>
    </row>
    <row r="419" ht="12.75">
      <c r="C419" s="45"/>
    </row>
    <row r="420" ht="12.75">
      <c r="C420" s="45"/>
    </row>
    <row r="421" ht="12.75">
      <c r="C421" s="45"/>
    </row>
    <row r="422" ht="12.75">
      <c r="C422" s="45"/>
    </row>
    <row r="423" ht="12.75">
      <c r="C423" s="45"/>
    </row>
    <row r="424" ht="12.75">
      <c r="C424" s="45"/>
    </row>
    <row r="425" ht="12.75">
      <c r="C425" s="45"/>
    </row>
    <row r="426" ht="12.75">
      <c r="C426" s="45"/>
    </row>
    <row r="427" ht="12.75">
      <c r="C427" s="45"/>
    </row>
    <row r="428" ht="12.75">
      <c r="C428" s="45"/>
    </row>
    <row r="429" ht="12.75">
      <c r="C429" s="45"/>
    </row>
    <row r="430" ht="12.75">
      <c r="C430" s="45"/>
    </row>
    <row r="431" ht="12.75">
      <c r="C431" s="45"/>
    </row>
    <row r="432" ht="12.75">
      <c r="C432" s="45"/>
    </row>
    <row r="433" ht="12.75">
      <c r="C433" s="45"/>
    </row>
    <row r="434" ht="12.75">
      <c r="C434" s="45"/>
    </row>
    <row r="435" ht="12.75">
      <c r="C435" s="45"/>
    </row>
    <row r="436" ht="12.75">
      <c r="C436" s="45"/>
    </row>
    <row r="437" ht="12.75">
      <c r="C437" s="45"/>
    </row>
    <row r="438" ht="12.75">
      <c r="C438" s="45"/>
    </row>
    <row r="439" ht="12.75">
      <c r="C439" s="45"/>
    </row>
    <row r="440" ht="12.75">
      <c r="C440" s="45"/>
    </row>
    <row r="441" ht="12.75">
      <c r="C441" s="45"/>
    </row>
    <row r="442" ht="12.75">
      <c r="C442" s="45"/>
    </row>
    <row r="443" ht="12.75">
      <c r="C443" s="45"/>
    </row>
    <row r="444" ht="12.75">
      <c r="C444" s="45"/>
    </row>
    <row r="445" ht="12.75">
      <c r="C445" s="45"/>
    </row>
    <row r="446" ht="12.75">
      <c r="C446" s="45"/>
    </row>
    <row r="447" ht="12.75">
      <c r="C447" s="45"/>
    </row>
    <row r="448" ht="12.75">
      <c r="C448" s="45"/>
    </row>
    <row r="449" ht="12.75">
      <c r="C449" s="45"/>
    </row>
    <row r="450" ht="12.75">
      <c r="C450" s="45"/>
    </row>
    <row r="451" ht="12.75">
      <c r="C451" s="45"/>
    </row>
    <row r="452" ht="12.75">
      <c r="C452" s="45"/>
    </row>
    <row r="453" ht="12.75">
      <c r="C453" s="45"/>
    </row>
    <row r="454" ht="12.75">
      <c r="C454" s="45"/>
    </row>
    <row r="455" ht="12.75">
      <c r="C455" s="45"/>
    </row>
    <row r="456" ht="12.75">
      <c r="C456" s="45"/>
    </row>
    <row r="457" ht="12.75">
      <c r="C457" s="45"/>
    </row>
    <row r="458" ht="12.75">
      <c r="C458" s="45"/>
    </row>
    <row r="459" ht="12.75">
      <c r="C459" s="45"/>
    </row>
    <row r="460" ht="12.75">
      <c r="C460" s="45"/>
    </row>
    <row r="461" ht="12.75">
      <c r="C461" s="45"/>
    </row>
    <row r="462" ht="12.75">
      <c r="C462" s="45"/>
    </row>
    <row r="463" ht="12.75">
      <c r="C463" s="45"/>
    </row>
    <row r="464" ht="12.75">
      <c r="C464" s="45"/>
    </row>
    <row r="465" ht="12.75">
      <c r="C465" s="45"/>
    </row>
    <row r="466" ht="12.75">
      <c r="C466" s="45"/>
    </row>
    <row r="467" ht="12.75">
      <c r="C467" s="45"/>
    </row>
    <row r="468" ht="12.75">
      <c r="C468" s="45"/>
    </row>
    <row r="469" ht="12.75">
      <c r="C469" s="45"/>
    </row>
    <row r="470" ht="12.75">
      <c r="C470" s="45"/>
    </row>
    <row r="471" ht="12.75">
      <c r="C471" s="45"/>
    </row>
    <row r="472" ht="12.75">
      <c r="C472" s="45"/>
    </row>
    <row r="473" ht="12.75">
      <c r="C473" s="45"/>
    </row>
    <row r="474" ht="12.75">
      <c r="C474" s="45"/>
    </row>
    <row r="475" ht="12.75">
      <c r="C475" s="45"/>
    </row>
    <row r="476" ht="12.75">
      <c r="C476" s="45"/>
    </row>
    <row r="477" ht="12.75">
      <c r="C477" s="45"/>
    </row>
    <row r="478" ht="12.75">
      <c r="C478" s="45"/>
    </row>
    <row r="479" ht="12.75">
      <c r="C479" s="45"/>
    </row>
    <row r="480" ht="12.75">
      <c r="C480" s="45"/>
    </row>
    <row r="481" ht="12.75">
      <c r="C481" s="45"/>
    </row>
    <row r="482" ht="12.75">
      <c r="C482" s="45"/>
    </row>
    <row r="483" ht="12.75">
      <c r="C483" s="45"/>
    </row>
    <row r="484" ht="12.75">
      <c r="C484" s="45"/>
    </row>
    <row r="485" ht="12.75">
      <c r="C485" s="45"/>
    </row>
    <row r="486" ht="12.75">
      <c r="C486" s="45"/>
    </row>
    <row r="487" ht="12.75">
      <c r="C487" s="45"/>
    </row>
    <row r="488" ht="12.75">
      <c r="C488" s="45"/>
    </row>
    <row r="489" ht="12.75">
      <c r="C489" s="45"/>
    </row>
    <row r="490" ht="12.75">
      <c r="C490" s="45"/>
    </row>
    <row r="491" ht="12.75">
      <c r="C491" s="45"/>
    </row>
    <row r="492" ht="12.75">
      <c r="C492" s="45"/>
    </row>
    <row r="493" ht="12.75">
      <c r="C493" s="45"/>
    </row>
    <row r="494" ht="12.75">
      <c r="C494" s="45"/>
    </row>
    <row r="495" ht="12.75">
      <c r="C495" s="45"/>
    </row>
    <row r="496" ht="12.75">
      <c r="C496" s="45"/>
    </row>
    <row r="497" ht="12.75">
      <c r="C497" s="45"/>
    </row>
    <row r="498" ht="12.75">
      <c r="C498" s="45"/>
    </row>
    <row r="499" ht="12.75">
      <c r="C499" s="45"/>
    </row>
    <row r="500" ht="12.75">
      <c r="C500" s="45"/>
    </row>
    <row r="501" ht="12.75">
      <c r="C501" s="45"/>
    </row>
    <row r="502" ht="12.75">
      <c r="C502" s="45"/>
    </row>
    <row r="503" ht="12.75">
      <c r="C503" s="45"/>
    </row>
    <row r="504" ht="12.75">
      <c r="C504" s="45"/>
    </row>
    <row r="505" ht="12.75">
      <c r="C505" s="45"/>
    </row>
    <row r="506" ht="12.75">
      <c r="C506" s="45"/>
    </row>
    <row r="507" ht="12.75">
      <c r="C507" s="45"/>
    </row>
    <row r="508" ht="12.75">
      <c r="C508" s="45"/>
    </row>
    <row r="509" ht="12.75">
      <c r="C509" s="45"/>
    </row>
    <row r="510" ht="12.75">
      <c r="C510" s="45"/>
    </row>
    <row r="511" ht="12.75">
      <c r="C511" s="45"/>
    </row>
    <row r="512" ht="12.75">
      <c r="C512" s="45"/>
    </row>
    <row r="513" ht="12.75">
      <c r="C513" s="45"/>
    </row>
    <row r="514" ht="12.75">
      <c r="C514" s="45"/>
    </row>
    <row r="515" ht="12.75">
      <c r="C515" s="45"/>
    </row>
    <row r="516" ht="12.75">
      <c r="C516" s="45"/>
    </row>
    <row r="517" ht="12.75">
      <c r="C517" s="45"/>
    </row>
    <row r="518" ht="12.75">
      <c r="C518" s="45"/>
    </row>
    <row r="519" ht="12.75">
      <c r="C519" s="45"/>
    </row>
    <row r="520" ht="12.75">
      <c r="C520" s="45"/>
    </row>
    <row r="521" ht="12.75">
      <c r="C521" s="45"/>
    </row>
    <row r="522" ht="12.75">
      <c r="C522" s="45"/>
    </row>
    <row r="523" ht="12.75">
      <c r="C523" s="45"/>
    </row>
    <row r="524" ht="12.75">
      <c r="C524" s="45"/>
    </row>
    <row r="525" ht="12.75">
      <c r="C525" s="45"/>
    </row>
    <row r="526" ht="12.75">
      <c r="C526" s="45"/>
    </row>
    <row r="527" ht="12.75">
      <c r="C527" s="45"/>
    </row>
    <row r="528" ht="12.75">
      <c r="C528" s="45"/>
    </row>
    <row r="529" ht="12.75">
      <c r="C529" s="45"/>
    </row>
    <row r="530" ht="12.75">
      <c r="C530" s="45"/>
    </row>
    <row r="531" ht="12.75">
      <c r="C531" s="45"/>
    </row>
    <row r="532" ht="12.75">
      <c r="C532" s="45"/>
    </row>
    <row r="533" ht="12.75">
      <c r="C533" s="45"/>
    </row>
    <row r="534" ht="12.75">
      <c r="C534" s="45"/>
    </row>
    <row r="535" ht="12.75">
      <c r="C535" s="45"/>
    </row>
    <row r="536" ht="12.75">
      <c r="C536" s="45"/>
    </row>
    <row r="537" ht="12.75">
      <c r="C537" s="45"/>
    </row>
    <row r="538" ht="12.75">
      <c r="C538" s="45"/>
    </row>
    <row r="539" ht="12.75">
      <c r="C539" s="45"/>
    </row>
    <row r="540" ht="12.75">
      <c r="C540" s="45"/>
    </row>
    <row r="541" ht="12.75">
      <c r="C541" s="45"/>
    </row>
    <row r="542" ht="12.75">
      <c r="C542" s="45"/>
    </row>
    <row r="543" ht="12.75">
      <c r="C543" s="45"/>
    </row>
    <row r="544" ht="12.75">
      <c r="C544" s="45"/>
    </row>
    <row r="545" ht="12.75">
      <c r="C545" s="45"/>
    </row>
    <row r="546" ht="12.75">
      <c r="C546" s="45"/>
    </row>
    <row r="547" ht="12.75">
      <c r="C547" s="45"/>
    </row>
    <row r="548" ht="12.75">
      <c r="C548" s="45"/>
    </row>
    <row r="549" ht="12.75">
      <c r="C549" s="45"/>
    </row>
    <row r="550" ht="12.75">
      <c r="C550" s="45"/>
    </row>
    <row r="551" ht="12.75">
      <c r="C551" s="45"/>
    </row>
    <row r="552" ht="12.75">
      <c r="C552" s="45"/>
    </row>
    <row r="553" ht="12.75">
      <c r="C553" s="45"/>
    </row>
    <row r="554" ht="12.75">
      <c r="C554" s="45"/>
    </row>
    <row r="555" ht="12.75">
      <c r="C555" s="45"/>
    </row>
    <row r="556" ht="12.75">
      <c r="C556" s="45"/>
    </row>
    <row r="557" ht="12.75">
      <c r="C557" s="45"/>
    </row>
    <row r="558" ht="12.75">
      <c r="C558" s="45"/>
    </row>
    <row r="559" ht="12.75">
      <c r="C559" s="45"/>
    </row>
    <row r="560" ht="12.75">
      <c r="C560" s="45"/>
    </row>
    <row r="561" ht="12.75">
      <c r="C561" s="45"/>
    </row>
    <row r="562" ht="12.75">
      <c r="C562" s="45"/>
    </row>
    <row r="563" ht="12.75">
      <c r="C563" s="45"/>
    </row>
    <row r="564" ht="12.75">
      <c r="C564" s="45"/>
    </row>
    <row r="565" ht="12.75">
      <c r="C565" s="45"/>
    </row>
    <row r="566" ht="12.75">
      <c r="C566" s="45"/>
    </row>
    <row r="567" ht="12.75">
      <c r="C567" s="45"/>
    </row>
    <row r="568" ht="12.75">
      <c r="C568" s="45"/>
    </row>
    <row r="569" ht="12.75">
      <c r="C569" s="45"/>
    </row>
    <row r="570" ht="12.75">
      <c r="C570" s="45"/>
    </row>
    <row r="571" ht="12.75">
      <c r="C571" s="45"/>
    </row>
    <row r="572" ht="12.75">
      <c r="C572" s="45"/>
    </row>
    <row r="573" ht="12.75">
      <c r="C573" s="45"/>
    </row>
    <row r="574" ht="12.75">
      <c r="C574" s="45"/>
    </row>
    <row r="575" ht="12.75">
      <c r="C575" s="45"/>
    </row>
    <row r="576" ht="12.75">
      <c r="C576" s="45"/>
    </row>
    <row r="577" ht="12.75">
      <c r="C577" s="45"/>
    </row>
    <row r="578" ht="12.75">
      <c r="C578" s="45"/>
    </row>
    <row r="579" ht="12.75">
      <c r="C579" s="45"/>
    </row>
    <row r="580" ht="12.75">
      <c r="C580" s="45"/>
    </row>
    <row r="581" ht="12.75">
      <c r="C581" s="45"/>
    </row>
    <row r="582" ht="12.75">
      <c r="C582" s="45"/>
    </row>
    <row r="583" ht="12.75">
      <c r="C583" s="45"/>
    </row>
    <row r="584" ht="12.75">
      <c r="C584" s="45"/>
    </row>
    <row r="585" ht="12.75">
      <c r="C585" s="45"/>
    </row>
    <row r="586" ht="12.75">
      <c r="C586" s="45"/>
    </row>
    <row r="587" ht="12.75">
      <c r="C587" s="45"/>
    </row>
    <row r="588" ht="12.75">
      <c r="C588" s="45"/>
    </row>
    <row r="589" ht="12.75">
      <c r="C589" s="45"/>
    </row>
    <row r="590" ht="12.75">
      <c r="C590" s="45"/>
    </row>
    <row r="591" ht="12.75">
      <c r="C591" s="45"/>
    </row>
    <row r="592" ht="12.75">
      <c r="C592" s="45"/>
    </row>
    <row r="593" ht="12.75">
      <c r="C593" s="45"/>
    </row>
    <row r="594" ht="12.75">
      <c r="C594" s="45"/>
    </row>
    <row r="595" ht="12.75">
      <c r="C595" s="45"/>
    </row>
    <row r="596" ht="12.75">
      <c r="C596" s="45"/>
    </row>
    <row r="597" ht="12.75">
      <c r="C597" s="45"/>
    </row>
    <row r="598" ht="12.75">
      <c r="C598" s="45"/>
    </row>
    <row r="599" ht="12.75">
      <c r="C599" s="45"/>
    </row>
    <row r="600" ht="12.75">
      <c r="C600" s="45"/>
    </row>
    <row r="601" ht="12.75">
      <c r="C601" s="45"/>
    </row>
    <row r="602" ht="12.75">
      <c r="C602" s="45"/>
    </row>
    <row r="603" ht="12.75">
      <c r="C603" s="45"/>
    </row>
    <row r="604" ht="12.75">
      <c r="C604" s="45"/>
    </row>
    <row r="605" ht="12.75">
      <c r="C605" s="45"/>
    </row>
    <row r="606" ht="12.75">
      <c r="C606" s="45"/>
    </row>
    <row r="607" ht="12.75">
      <c r="C607" s="45"/>
    </row>
    <row r="608" ht="12.75">
      <c r="C608" s="45"/>
    </row>
    <row r="609" ht="12.75">
      <c r="C609" s="45"/>
    </row>
    <row r="610" ht="12.75">
      <c r="C610" s="45"/>
    </row>
    <row r="611" ht="12.75">
      <c r="C611" s="45"/>
    </row>
    <row r="612" ht="12.75">
      <c r="C612" s="45"/>
    </row>
    <row r="613" ht="12.75">
      <c r="C613" s="45"/>
    </row>
    <row r="614" ht="12.75">
      <c r="C614" s="45"/>
    </row>
    <row r="615" ht="12.75">
      <c r="C615" s="45"/>
    </row>
    <row r="616" ht="12.75">
      <c r="C616" s="45"/>
    </row>
    <row r="617" ht="12.75">
      <c r="C617" s="45"/>
    </row>
    <row r="618" ht="12.75">
      <c r="C618" s="45"/>
    </row>
    <row r="619" ht="12.75">
      <c r="C619" s="45"/>
    </row>
    <row r="620" ht="12.75">
      <c r="C620" s="45"/>
    </row>
    <row r="621" ht="12.75">
      <c r="C621" s="45"/>
    </row>
    <row r="622" ht="12.75">
      <c r="C622" s="45"/>
    </row>
    <row r="623" ht="12.75">
      <c r="C623" s="45"/>
    </row>
    <row r="624" ht="12.75">
      <c r="C624" s="45"/>
    </row>
    <row r="625" ht="12.75">
      <c r="C625" s="45"/>
    </row>
    <row r="626" ht="12.75">
      <c r="C626" s="45"/>
    </row>
    <row r="627" ht="12.75">
      <c r="C627" s="45"/>
    </row>
    <row r="628" ht="12.75">
      <c r="C628" s="45"/>
    </row>
    <row r="629" ht="12.75">
      <c r="C629" s="45"/>
    </row>
    <row r="630" ht="12.75">
      <c r="C630" s="45"/>
    </row>
    <row r="631" ht="12.75">
      <c r="C631" s="45"/>
    </row>
    <row r="632" ht="12.75">
      <c r="C632" s="45"/>
    </row>
    <row r="633" ht="12.75">
      <c r="C633" s="45"/>
    </row>
    <row r="634" ht="12.75">
      <c r="C634" s="45"/>
    </row>
    <row r="635" ht="12.75">
      <c r="C635" s="45"/>
    </row>
    <row r="636" ht="12.75">
      <c r="C636" s="45"/>
    </row>
    <row r="637" ht="12.75">
      <c r="C637" s="45"/>
    </row>
    <row r="638" ht="12.75">
      <c r="C638" s="45"/>
    </row>
    <row r="639" ht="12.75">
      <c r="C639" s="45"/>
    </row>
    <row r="640" ht="12.75">
      <c r="C640" s="45"/>
    </row>
    <row r="641" ht="12.75">
      <c r="C641" s="45"/>
    </row>
    <row r="642" ht="12.75">
      <c r="C642" s="45"/>
    </row>
    <row r="643" ht="12.75">
      <c r="C643" s="45"/>
    </row>
    <row r="644" ht="12.75">
      <c r="C644" s="45"/>
    </row>
    <row r="645" ht="12.75">
      <c r="C645" s="45"/>
    </row>
    <row r="646" ht="12.75">
      <c r="C646" s="45"/>
    </row>
    <row r="647" ht="12.75">
      <c r="C647" s="45"/>
    </row>
    <row r="648" ht="12.75">
      <c r="C648" s="45"/>
    </row>
    <row r="649" ht="12.75">
      <c r="C649" s="45"/>
    </row>
    <row r="650" ht="12.75">
      <c r="C650" s="45"/>
    </row>
    <row r="651" ht="12.75">
      <c r="C651" s="45"/>
    </row>
    <row r="652" ht="12.75">
      <c r="C652" s="45"/>
    </row>
    <row r="653" ht="12.75">
      <c r="C653" s="45"/>
    </row>
    <row r="654" ht="12.75">
      <c r="C654" s="45"/>
    </row>
    <row r="655" ht="12.75">
      <c r="C655" s="45"/>
    </row>
    <row r="656" ht="12.75">
      <c r="C656" s="45"/>
    </row>
    <row r="657" ht="12.75">
      <c r="C657" s="45"/>
    </row>
    <row r="658" ht="12.75">
      <c r="C658" s="45"/>
    </row>
    <row r="659" ht="12.75">
      <c r="C659" s="45"/>
    </row>
    <row r="660" ht="12.75">
      <c r="C660" s="45"/>
    </row>
    <row r="661" ht="12.75">
      <c r="C661" s="45"/>
    </row>
    <row r="662" ht="12.75">
      <c r="C662" s="45"/>
    </row>
    <row r="663" ht="12.75">
      <c r="C663" s="45"/>
    </row>
    <row r="664" ht="12.75">
      <c r="C664" s="45"/>
    </row>
    <row r="665" ht="12.75">
      <c r="C665" s="45"/>
    </row>
    <row r="666" ht="12.75">
      <c r="C666" s="45"/>
    </row>
    <row r="667" ht="12.75">
      <c r="C667" s="45"/>
    </row>
    <row r="668" ht="12.75">
      <c r="C668" s="45"/>
    </row>
    <row r="669" ht="12.75">
      <c r="C669" s="45"/>
    </row>
    <row r="670" ht="12.75">
      <c r="C670" s="45"/>
    </row>
    <row r="671" ht="12.75">
      <c r="C671" s="45"/>
    </row>
    <row r="672" ht="12.75">
      <c r="C672" s="45"/>
    </row>
    <row r="673" ht="12.75">
      <c r="C673" s="45"/>
    </row>
    <row r="674" ht="12.75">
      <c r="C674" s="45"/>
    </row>
    <row r="675" ht="12.75">
      <c r="C675" s="45"/>
    </row>
    <row r="676" ht="12.75">
      <c r="C676" s="45"/>
    </row>
    <row r="677" ht="12.75">
      <c r="C677" s="45"/>
    </row>
    <row r="678" ht="12.75">
      <c r="C678" s="45"/>
    </row>
    <row r="679" ht="12.75">
      <c r="C679" s="45"/>
    </row>
    <row r="680" ht="12.75">
      <c r="C680" s="45"/>
    </row>
    <row r="681" ht="12.75">
      <c r="C681" s="45"/>
    </row>
    <row r="682" ht="12.75">
      <c r="C682" s="45"/>
    </row>
    <row r="683" ht="12.75">
      <c r="C683" s="45"/>
    </row>
    <row r="684" ht="12.75">
      <c r="C684" s="45"/>
    </row>
    <row r="685" ht="12.75">
      <c r="C685" s="45"/>
    </row>
    <row r="686" ht="12.75">
      <c r="C686" s="45"/>
    </row>
    <row r="687" ht="12.75">
      <c r="C687" s="45"/>
    </row>
    <row r="688" ht="12.75">
      <c r="C688" s="45"/>
    </row>
    <row r="689" ht="12.75">
      <c r="C689" s="45"/>
    </row>
    <row r="690" ht="12.75">
      <c r="C690" s="45"/>
    </row>
    <row r="691" ht="12.75">
      <c r="C691" s="45"/>
    </row>
    <row r="692" ht="12.75">
      <c r="C692" s="45"/>
    </row>
    <row r="693" ht="12.75">
      <c r="C693" s="45"/>
    </row>
    <row r="694" ht="12.75">
      <c r="C694" s="45"/>
    </row>
    <row r="695" ht="12.75">
      <c r="C695" s="45"/>
    </row>
    <row r="696" ht="12.75">
      <c r="C696" s="45"/>
    </row>
    <row r="697" ht="12.75">
      <c r="C697" s="45"/>
    </row>
    <row r="698" ht="12.75">
      <c r="C698" s="45"/>
    </row>
    <row r="699" ht="12.75">
      <c r="C699" s="45"/>
    </row>
    <row r="700" ht="12.75">
      <c r="C700" s="45"/>
    </row>
    <row r="701" ht="12.75">
      <c r="C701" s="45"/>
    </row>
    <row r="702" ht="12.75">
      <c r="C702" s="45"/>
    </row>
    <row r="703" ht="12.75">
      <c r="C703" s="45"/>
    </row>
    <row r="704" ht="12.75">
      <c r="C704" s="45"/>
    </row>
    <row r="705" ht="12.75">
      <c r="C705" s="45"/>
    </row>
    <row r="706" ht="12.75">
      <c r="C706" s="45"/>
    </row>
    <row r="707" ht="12.75">
      <c r="C707" s="45"/>
    </row>
    <row r="708" ht="12.75">
      <c r="C708" s="45"/>
    </row>
    <row r="709" ht="12.75">
      <c r="C709" s="45"/>
    </row>
    <row r="710" ht="12.75">
      <c r="C710" s="45"/>
    </row>
    <row r="711" ht="12.75">
      <c r="C711" s="45"/>
    </row>
    <row r="712" ht="12.75">
      <c r="C712" s="45"/>
    </row>
    <row r="713" ht="12.75">
      <c r="C713" s="45"/>
    </row>
    <row r="714" ht="12.75">
      <c r="C714" s="45"/>
    </row>
    <row r="715" ht="12.75">
      <c r="C715" s="45"/>
    </row>
    <row r="716" ht="12.75">
      <c r="C716" s="45"/>
    </row>
    <row r="717" ht="12.75">
      <c r="C717" s="45"/>
    </row>
    <row r="718" ht="12.75">
      <c r="C718" s="45"/>
    </row>
    <row r="719" ht="12.75">
      <c r="C719" s="45"/>
    </row>
    <row r="720" ht="12.75">
      <c r="C720" s="45"/>
    </row>
    <row r="721" ht="12.75">
      <c r="C721" s="45"/>
    </row>
    <row r="722" ht="12.75">
      <c r="C722" s="45"/>
    </row>
    <row r="723" ht="12.75">
      <c r="C723" s="45"/>
    </row>
    <row r="724" ht="12.75">
      <c r="C724" s="45"/>
    </row>
    <row r="725" ht="12.75">
      <c r="C725" s="45"/>
    </row>
    <row r="726" ht="12.75">
      <c r="C726" s="45"/>
    </row>
    <row r="727" ht="12.75">
      <c r="C727" s="45"/>
    </row>
    <row r="728" ht="12.75">
      <c r="C728" s="45"/>
    </row>
    <row r="729" ht="12.75">
      <c r="C729" s="45"/>
    </row>
    <row r="730" ht="12.75">
      <c r="C730" s="45"/>
    </row>
    <row r="731" ht="12.75">
      <c r="C731" s="45"/>
    </row>
    <row r="732" ht="12.75">
      <c r="C732" s="45"/>
    </row>
    <row r="733" ht="12.75">
      <c r="C733" s="45"/>
    </row>
    <row r="734" ht="12.75">
      <c r="C734" s="45"/>
    </row>
    <row r="735" ht="12.75">
      <c r="C735" s="45"/>
    </row>
    <row r="736" ht="12.75">
      <c r="C736" s="45"/>
    </row>
    <row r="737" ht="12.75">
      <c r="C737" s="45"/>
    </row>
    <row r="738" ht="12.75">
      <c r="C738" s="45"/>
    </row>
    <row r="739" ht="12.75">
      <c r="C739" s="45"/>
    </row>
    <row r="740" ht="12.75">
      <c r="C740" s="45"/>
    </row>
    <row r="741" ht="12.75">
      <c r="C741" s="45"/>
    </row>
    <row r="742" ht="12.75">
      <c r="C742" s="45"/>
    </row>
    <row r="743" ht="12.75">
      <c r="C743" s="45"/>
    </row>
    <row r="744" ht="12.75">
      <c r="C744" s="45"/>
    </row>
    <row r="745" ht="12.75">
      <c r="C745" s="45"/>
    </row>
    <row r="746" ht="12.75">
      <c r="C746" s="45"/>
    </row>
    <row r="747" ht="12.75">
      <c r="C747" s="45"/>
    </row>
    <row r="748" ht="12.75">
      <c r="C748" s="45"/>
    </row>
    <row r="749" ht="12.75">
      <c r="C749" s="45"/>
    </row>
    <row r="750" ht="12.75">
      <c r="C750" s="45"/>
    </row>
    <row r="751" ht="12.75">
      <c r="C751" s="45"/>
    </row>
    <row r="752" ht="12.75">
      <c r="C752" s="45"/>
    </row>
    <row r="753" ht="12.75">
      <c r="C753" s="45"/>
    </row>
    <row r="754" ht="12.75">
      <c r="C754" s="45"/>
    </row>
    <row r="755" ht="12.75">
      <c r="C755" s="45"/>
    </row>
    <row r="756" ht="12.75">
      <c r="C756" s="45"/>
    </row>
    <row r="757" ht="12.75">
      <c r="C757" s="45"/>
    </row>
    <row r="758" ht="12.75">
      <c r="C758" s="45"/>
    </row>
    <row r="759" ht="12.75">
      <c r="C759" s="45"/>
    </row>
    <row r="760" ht="12.75">
      <c r="C760" s="45"/>
    </row>
    <row r="761" ht="12.75">
      <c r="C761" s="45"/>
    </row>
    <row r="762" ht="12.75">
      <c r="C762" s="45"/>
    </row>
    <row r="763" ht="12.75">
      <c r="C763" s="45"/>
    </row>
    <row r="764" ht="12.75">
      <c r="C764" s="45"/>
    </row>
    <row r="765" ht="12.75">
      <c r="C765" s="45"/>
    </row>
    <row r="766" ht="12.75">
      <c r="C766" s="45"/>
    </row>
    <row r="767" ht="12.75">
      <c r="C767" s="45"/>
    </row>
    <row r="768" ht="12.75">
      <c r="C768" s="45"/>
    </row>
    <row r="769" ht="12.75">
      <c r="C769" s="45"/>
    </row>
    <row r="770" ht="12.75">
      <c r="C770" s="45"/>
    </row>
    <row r="771" ht="12.75">
      <c r="C771" s="45"/>
    </row>
    <row r="772" ht="12.75">
      <c r="C772" s="45"/>
    </row>
    <row r="773" ht="12.75">
      <c r="C773" s="45"/>
    </row>
    <row r="774" ht="12.75">
      <c r="C774" s="45"/>
    </row>
    <row r="775" ht="12.75">
      <c r="C775" s="45"/>
    </row>
    <row r="776" ht="12.75">
      <c r="C776" s="45"/>
    </row>
    <row r="777" ht="12.75">
      <c r="C777" s="45"/>
    </row>
    <row r="778" ht="12.75">
      <c r="C778" s="45"/>
    </row>
    <row r="779" ht="12.75">
      <c r="C779" s="45"/>
    </row>
    <row r="780" ht="12.75">
      <c r="C780" s="45"/>
    </row>
    <row r="781" ht="12.75">
      <c r="C781" s="45"/>
    </row>
    <row r="782" ht="12.75">
      <c r="C782" s="45"/>
    </row>
    <row r="783" ht="12.75">
      <c r="C783" s="45"/>
    </row>
    <row r="784" ht="12.75">
      <c r="C784" s="45"/>
    </row>
    <row r="785" ht="12.75">
      <c r="C785" s="45"/>
    </row>
    <row r="786" ht="12.75">
      <c r="C786" s="45"/>
    </row>
    <row r="787" ht="12.75">
      <c r="C787" s="45"/>
    </row>
    <row r="788" ht="12.75">
      <c r="C788" s="45"/>
    </row>
    <row r="789" ht="12.75">
      <c r="C789" s="45"/>
    </row>
    <row r="790" ht="12.75">
      <c r="C790" s="45"/>
    </row>
    <row r="791" ht="12.75">
      <c r="C791" s="45"/>
    </row>
    <row r="792" ht="12.75">
      <c r="C792" s="45"/>
    </row>
    <row r="793" ht="12.75">
      <c r="C793" s="45"/>
    </row>
    <row r="794" ht="12.75">
      <c r="C794" s="45"/>
    </row>
    <row r="795" ht="12.75">
      <c r="C795" s="45"/>
    </row>
    <row r="796" ht="12.75">
      <c r="C796" s="45"/>
    </row>
    <row r="797" ht="12.75">
      <c r="C797" s="45"/>
    </row>
    <row r="798" ht="12.75">
      <c r="C798" s="45"/>
    </row>
    <row r="799" ht="12.75">
      <c r="C799" s="45"/>
    </row>
    <row r="800" ht="12.75">
      <c r="C800" s="45"/>
    </row>
    <row r="801" ht="12.75">
      <c r="C801" s="45"/>
    </row>
    <row r="802" ht="12.75">
      <c r="C802" s="45"/>
    </row>
    <row r="803" ht="12.75">
      <c r="C803" s="45"/>
    </row>
    <row r="804" ht="12.75">
      <c r="C804" s="45"/>
    </row>
    <row r="805" ht="12.75">
      <c r="C805" s="45"/>
    </row>
    <row r="806" ht="12.75">
      <c r="C806" s="45"/>
    </row>
    <row r="807" ht="12.75">
      <c r="C807" s="45"/>
    </row>
    <row r="808" ht="12.75">
      <c r="C808" s="45"/>
    </row>
    <row r="809" ht="12.75">
      <c r="C809" s="45"/>
    </row>
    <row r="810" ht="12.75">
      <c r="C810" s="45"/>
    </row>
    <row r="811" ht="12.75">
      <c r="C811" s="45"/>
    </row>
    <row r="812" ht="12.75">
      <c r="C812" s="45"/>
    </row>
    <row r="813" ht="12.75">
      <c r="C813" s="45"/>
    </row>
    <row r="814" ht="12.75">
      <c r="C814" s="45"/>
    </row>
    <row r="815" ht="12.75">
      <c r="C815" s="45"/>
    </row>
    <row r="816" ht="12.75">
      <c r="C816" s="45"/>
    </row>
    <row r="817" ht="12.75">
      <c r="C817" s="45"/>
    </row>
    <row r="818" ht="12.75">
      <c r="C818" s="45"/>
    </row>
    <row r="819" ht="12.75">
      <c r="C819" s="45"/>
    </row>
    <row r="820" ht="12.75">
      <c r="C820" s="45"/>
    </row>
    <row r="821" ht="12.75">
      <c r="C821" s="45"/>
    </row>
    <row r="822" ht="12.75">
      <c r="C822" s="45"/>
    </row>
    <row r="823" ht="12.75">
      <c r="C823" s="45"/>
    </row>
    <row r="824" ht="12.75">
      <c r="C824" s="45"/>
    </row>
    <row r="825" ht="12.75">
      <c r="C825" s="45"/>
    </row>
    <row r="826" ht="12.75">
      <c r="C826" s="45"/>
    </row>
    <row r="827" ht="12.75">
      <c r="C827" s="45"/>
    </row>
    <row r="828" ht="12.75">
      <c r="C828" s="45"/>
    </row>
    <row r="829" ht="12.75">
      <c r="C829" s="45"/>
    </row>
    <row r="830" ht="12.75">
      <c r="C830" s="45"/>
    </row>
    <row r="831" ht="12.75">
      <c r="C831" s="45"/>
    </row>
    <row r="832" ht="12.75">
      <c r="C832" s="45"/>
    </row>
    <row r="833" ht="12.75">
      <c r="C833" s="45"/>
    </row>
    <row r="834" ht="12.75">
      <c r="C834" s="45"/>
    </row>
    <row r="835" ht="12.75">
      <c r="C835" s="45"/>
    </row>
    <row r="836" ht="12.75">
      <c r="C836" s="45"/>
    </row>
    <row r="837" ht="12.75">
      <c r="C837" s="45"/>
    </row>
    <row r="838" ht="12.75">
      <c r="C838" s="45"/>
    </row>
    <row r="839" ht="12.75">
      <c r="C839" s="45"/>
    </row>
    <row r="840" ht="12.75">
      <c r="C840" s="45"/>
    </row>
    <row r="841" ht="12.75">
      <c r="C841" s="45"/>
    </row>
    <row r="842" ht="12.75">
      <c r="C842" s="45"/>
    </row>
    <row r="843" ht="12.75">
      <c r="C843" s="45"/>
    </row>
    <row r="844" ht="12.75">
      <c r="C844" s="45"/>
    </row>
    <row r="845" ht="12.75">
      <c r="C845" s="45"/>
    </row>
    <row r="846" ht="12.75">
      <c r="C846" s="45"/>
    </row>
    <row r="847" ht="12.75">
      <c r="C847" s="45"/>
    </row>
    <row r="848" ht="12.75">
      <c r="C848" s="45"/>
    </row>
    <row r="849" ht="12.75">
      <c r="C849" s="45"/>
    </row>
    <row r="850" ht="12.75">
      <c r="C850" s="45"/>
    </row>
    <row r="851" ht="12.75">
      <c r="C851" s="45"/>
    </row>
    <row r="852" ht="12.75">
      <c r="C852" s="45"/>
    </row>
    <row r="853" ht="12.75">
      <c r="C853" s="45"/>
    </row>
    <row r="854" ht="12.75">
      <c r="C854" s="45"/>
    </row>
    <row r="855" ht="12.75">
      <c r="C855" s="45"/>
    </row>
    <row r="856" ht="12.75">
      <c r="C856" s="45"/>
    </row>
    <row r="857" ht="12.75">
      <c r="C857" s="45"/>
    </row>
    <row r="858" ht="12.75">
      <c r="C858" s="45"/>
    </row>
    <row r="859" ht="12.75">
      <c r="C859" s="45"/>
    </row>
    <row r="860" ht="12.75">
      <c r="C860" s="45"/>
    </row>
    <row r="861" ht="12.75">
      <c r="C861" s="45"/>
    </row>
    <row r="862" ht="12.75">
      <c r="C862" s="45"/>
    </row>
    <row r="863" ht="12.75">
      <c r="C863" s="45"/>
    </row>
    <row r="864" ht="12.75">
      <c r="C864" s="45"/>
    </row>
    <row r="865" ht="12.75">
      <c r="C865" s="45"/>
    </row>
    <row r="866" ht="12.75">
      <c r="C866" s="45"/>
    </row>
    <row r="867" ht="12.75">
      <c r="C867" s="45"/>
    </row>
    <row r="868" ht="12.75">
      <c r="C868" s="45"/>
    </row>
    <row r="869" ht="12.75">
      <c r="C869" s="45"/>
    </row>
    <row r="870" ht="12.75">
      <c r="C870" s="45"/>
    </row>
    <row r="871" ht="12.75">
      <c r="C871" s="45"/>
    </row>
    <row r="872" ht="12.75">
      <c r="C872" s="45"/>
    </row>
    <row r="873" ht="12.75">
      <c r="C873" s="45"/>
    </row>
    <row r="874" ht="12.75">
      <c r="C874" s="45"/>
    </row>
    <row r="875" ht="12.75">
      <c r="C875" s="45"/>
    </row>
    <row r="876" ht="12.75">
      <c r="C876" s="45"/>
    </row>
    <row r="877" ht="12.75">
      <c r="C877" s="45"/>
    </row>
    <row r="878" ht="12.75">
      <c r="C878" s="45"/>
    </row>
    <row r="879" ht="12.75">
      <c r="C879" s="45"/>
    </row>
    <row r="880" ht="12.75">
      <c r="C880" s="45"/>
    </row>
    <row r="881" ht="12.75">
      <c r="C881" s="45"/>
    </row>
    <row r="882" ht="12.75">
      <c r="C882" s="45"/>
    </row>
    <row r="883" ht="12.75">
      <c r="C883" s="45"/>
    </row>
    <row r="884" ht="12.75">
      <c r="C884" s="45"/>
    </row>
    <row r="885" ht="12.75">
      <c r="C885" s="45"/>
    </row>
    <row r="886" ht="12.75">
      <c r="C886" s="45"/>
    </row>
    <row r="887" ht="12.75">
      <c r="C887" s="45"/>
    </row>
    <row r="888" ht="12.75">
      <c r="C888" s="45"/>
    </row>
    <row r="889" ht="12.75">
      <c r="C889" s="45"/>
    </row>
    <row r="890" ht="12.75">
      <c r="C890" s="45"/>
    </row>
    <row r="891" ht="12.75">
      <c r="C891" s="45"/>
    </row>
    <row r="892" ht="12.75">
      <c r="C892" s="45"/>
    </row>
    <row r="893" ht="12.75">
      <c r="C893" s="45"/>
    </row>
    <row r="894" ht="12.75">
      <c r="C894" s="45"/>
    </row>
    <row r="895" ht="12.75">
      <c r="C895" s="45"/>
    </row>
    <row r="896" ht="12.75">
      <c r="C896" s="45"/>
    </row>
    <row r="897" ht="12.75">
      <c r="C897" s="45"/>
    </row>
    <row r="898" ht="12.75">
      <c r="C898" s="45"/>
    </row>
    <row r="899" ht="12.75">
      <c r="C899" s="45"/>
    </row>
    <row r="900" ht="12.75">
      <c r="C900" s="45"/>
    </row>
    <row r="901" ht="12.75">
      <c r="C901" s="45"/>
    </row>
    <row r="902" ht="12.75">
      <c r="C902" s="45"/>
    </row>
    <row r="903" ht="12.75">
      <c r="C903" s="45"/>
    </row>
    <row r="904" ht="12.75">
      <c r="C904" s="45"/>
    </row>
    <row r="905" ht="12.75">
      <c r="C905" s="45"/>
    </row>
    <row r="906" ht="12.75">
      <c r="C906" s="45"/>
    </row>
    <row r="907" ht="12.75">
      <c r="C907" s="45"/>
    </row>
    <row r="908" ht="12.75">
      <c r="C908" s="45"/>
    </row>
    <row r="909" ht="12.75">
      <c r="C909" s="45"/>
    </row>
    <row r="910" ht="12.75">
      <c r="C910" s="45"/>
    </row>
    <row r="911" ht="12.75">
      <c r="C911" s="45"/>
    </row>
    <row r="912" ht="12.75">
      <c r="C912" s="45"/>
    </row>
    <row r="913" ht="12.75">
      <c r="C913" s="45"/>
    </row>
    <row r="914" ht="12.75">
      <c r="C914" s="45"/>
    </row>
    <row r="915" ht="12.75">
      <c r="C915" s="45"/>
    </row>
    <row r="916" ht="12.75">
      <c r="C916" s="45"/>
    </row>
    <row r="917" ht="12.75">
      <c r="C917" s="45"/>
    </row>
    <row r="918" ht="12.75">
      <c r="C918" s="45"/>
    </row>
    <row r="919" ht="12.75">
      <c r="C919" s="45"/>
    </row>
    <row r="920" ht="12.75">
      <c r="C920" s="45"/>
    </row>
    <row r="921" ht="12.75">
      <c r="C921" s="45"/>
    </row>
    <row r="922" ht="12.75">
      <c r="C922" s="45"/>
    </row>
    <row r="923" ht="12.75">
      <c r="C923" s="45"/>
    </row>
    <row r="924" ht="12.75">
      <c r="C924" s="45"/>
    </row>
    <row r="925" ht="12.75">
      <c r="C925" s="45"/>
    </row>
    <row r="926" ht="12.75">
      <c r="C926" s="45"/>
    </row>
    <row r="927" ht="12.75">
      <c r="C927" s="45"/>
    </row>
    <row r="928" ht="12.75">
      <c r="C928" s="45"/>
    </row>
    <row r="929" ht="12.75">
      <c r="C929" s="45"/>
    </row>
    <row r="930" ht="12.75">
      <c r="C930" s="45"/>
    </row>
    <row r="931" ht="12.75">
      <c r="C931" s="45"/>
    </row>
    <row r="932" ht="12.75">
      <c r="C932" s="45"/>
    </row>
    <row r="933" ht="12.75">
      <c r="C933" s="45"/>
    </row>
    <row r="934" ht="12.75">
      <c r="C934" s="45"/>
    </row>
    <row r="935" ht="12.75">
      <c r="C935" s="45"/>
    </row>
    <row r="936" ht="12.75">
      <c r="C936" s="45"/>
    </row>
    <row r="937" ht="12.75">
      <c r="C937" s="45"/>
    </row>
    <row r="938" ht="12.75">
      <c r="C938" s="45"/>
    </row>
    <row r="939" ht="12.75">
      <c r="C939" s="45"/>
    </row>
    <row r="940" ht="12.75">
      <c r="C940" s="45"/>
    </row>
    <row r="941" ht="12.75">
      <c r="C941" s="45"/>
    </row>
    <row r="942" ht="12.75">
      <c r="C942" s="45"/>
    </row>
    <row r="943" ht="12.75">
      <c r="C943" s="45"/>
    </row>
    <row r="944" ht="12.75">
      <c r="C944" s="45"/>
    </row>
    <row r="945" ht="12.75">
      <c r="C945" s="45"/>
    </row>
    <row r="946" ht="12.75">
      <c r="C946" s="45"/>
    </row>
    <row r="947" ht="12.75">
      <c r="C947" s="45"/>
    </row>
    <row r="948" ht="12.75">
      <c r="C948" s="45"/>
    </row>
    <row r="949" ht="12.75">
      <c r="C949" s="45"/>
    </row>
    <row r="950" ht="12.75">
      <c r="C950" s="45"/>
    </row>
    <row r="951" ht="12.75">
      <c r="C951" s="45"/>
    </row>
    <row r="952" ht="12.75">
      <c r="C952" s="45"/>
    </row>
    <row r="953" ht="12.75">
      <c r="C953" s="45"/>
    </row>
    <row r="954" ht="12.75">
      <c r="C954" s="45"/>
    </row>
    <row r="955" ht="12.75">
      <c r="C955" s="45"/>
    </row>
    <row r="956" ht="12.75">
      <c r="C956" s="45"/>
    </row>
    <row r="957" ht="12.75">
      <c r="C957" s="45"/>
    </row>
    <row r="958" ht="12.75">
      <c r="C958" s="45"/>
    </row>
    <row r="959" ht="12.75">
      <c r="C959" s="45"/>
    </row>
    <row r="960" ht="12.75">
      <c r="C960" s="45"/>
    </row>
    <row r="961" ht="12.75">
      <c r="C961" s="45"/>
    </row>
    <row r="962" ht="12.75">
      <c r="C962" s="45"/>
    </row>
    <row r="963" ht="12.75">
      <c r="C963" s="45"/>
    </row>
    <row r="964" ht="12.75">
      <c r="C964" s="45"/>
    </row>
    <row r="965" ht="12.75">
      <c r="C965" s="45"/>
    </row>
    <row r="966" ht="12.75">
      <c r="C966" s="45"/>
    </row>
    <row r="967" ht="12.75">
      <c r="C967" s="45"/>
    </row>
    <row r="968" ht="12.75">
      <c r="C968" s="45"/>
    </row>
    <row r="969" ht="12.75">
      <c r="C969" s="45"/>
    </row>
    <row r="970" ht="12.75">
      <c r="C970" s="45"/>
    </row>
    <row r="971" ht="12.75">
      <c r="C971" s="45"/>
    </row>
    <row r="972" ht="12.75">
      <c r="C972" s="45"/>
    </row>
    <row r="973" ht="12.75">
      <c r="C973" s="45"/>
    </row>
    <row r="974" ht="12.75">
      <c r="C974" s="45"/>
    </row>
    <row r="975" ht="12.75">
      <c r="C975" s="45"/>
    </row>
    <row r="976" ht="12.75">
      <c r="C976" s="45"/>
    </row>
    <row r="977" ht="12.75">
      <c r="C977" s="45"/>
    </row>
    <row r="978" ht="12.75">
      <c r="C978" s="45"/>
    </row>
    <row r="979" ht="12.75">
      <c r="C979" s="45"/>
    </row>
    <row r="980" ht="12.75">
      <c r="C980" s="45"/>
    </row>
    <row r="981" ht="12.75">
      <c r="C981" s="45"/>
    </row>
    <row r="982" ht="12.75">
      <c r="C982" s="45"/>
    </row>
    <row r="983" ht="12.75">
      <c r="C983" s="45"/>
    </row>
    <row r="984" ht="12.75">
      <c r="C984" s="45"/>
    </row>
    <row r="985" ht="12.75">
      <c r="C985" s="45"/>
    </row>
    <row r="986" ht="12.75">
      <c r="C986" s="45"/>
    </row>
    <row r="987" ht="12.75">
      <c r="C987" s="45"/>
    </row>
    <row r="988" ht="12.75">
      <c r="C988" s="45"/>
    </row>
    <row r="989" ht="12.75">
      <c r="C989" s="45"/>
    </row>
    <row r="990" ht="12.75">
      <c r="C990" s="45"/>
    </row>
    <row r="991" ht="12.75">
      <c r="C991" s="45"/>
    </row>
    <row r="992" ht="12.75">
      <c r="C992" s="45"/>
    </row>
    <row r="993" ht="12.75">
      <c r="C993" s="45"/>
    </row>
    <row r="994" ht="12.75">
      <c r="C994" s="45"/>
    </row>
    <row r="995" ht="12.75">
      <c r="C995" s="45"/>
    </row>
    <row r="996" ht="12.75">
      <c r="C996" s="45"/>
    </row>
    <row r="997" ht="12.75">
      <c r="C997" s="45"/>
    </row>
    <row r="998" ht="12.75">
      <c r="C998" s="45"/>
    </row>
    <row r="999" ht="12.75">
      <c r="C999" s="45"/>
    </row>
    <row r="1000" ht="12.75">
      <c r="C1000" s="45"/>
    </row>
    <row r="1001" ht="12.75">
      <c r="C1001" s="45"/>
    </row>
    <row r="1002" ht="12.75">
      <c r="C1002" s="45"/>
    </row>
    <row r="1003" ht="12.75">
      <c r="C1003" s="45"/>
    </row>
    <row r="1004" ht="12.75">
      <c r="C1004" s="45"/>
    </row>
    <row r="1005" ht="12.75">
      <c r="C1005" s="45"/>
    </row>
    <row r="1006" ht="12.75">
      <c r="C1006" s="45"/>
    </row>
    <row r="1007" ht="12.75">
      <c r="C1007" s="45"/>
    </row>
    <row r="1008" ht="12.75">
      <c r="C1008" s="45"/>
    </row>
    <row r="1009" ht="12.75">
      <c r="C1009" s="45"/>
    </row>
    <row r="1010" ht="12.75">
      <c r="C1010" s="45"/>
    </row>
    <row r="1011" ht="12.75">
      <c r="C1011" s="45"/>
    </row>
    <row r="1012" ht="12.75">
      <c r="C1012" s="45"/>
    </row>
    <row r="1013" ht="12.75">
      <c r="C1013" s="45"/>
    </row>
    <row r="1014" ht="12.75">
      <c r="C1014" s="45"/>
    </row>
    <row r="1015" ht="12.75">
      <c r="C1015" s="45"/>
    </row>
    <row r="1016" ht="12.75">
      <c r="C1016" s="45"/>
    </row>
    <row r="1017" ht="12.75">
      <c r="C1017" s="45"/>
    </row>
    <row r="1018" ht="12.75">
      <c r="C1018" s="45"/>
    </row>
    <row r="1019" ht="12.75">
      <c r="C1019" s="45"/>
    </row>
    <row r="1020" ht="12.75">
      <c r="C1020" s="45"/>
    </row>
    <row r="1021" ht="12.75">
      <c r="C1021" s="45"/>
    </row>
    <row r="1022" ht="12.75">
      <c r="C1022" s="45"/>
    </row>
    <row r="1023" ht="12.75">
      <c r="C1023" s="45"/>
    </row>
    <row r="1024" ht="12.75">
      <c r="C1024" s="45"/>
    </row>
    <row r="1025" ht="12.75">
      <c r="C1025" s="45"/>
    </row>
    <row r="1026" ht="12.75">
      <c r="C1026" s="45"/>
    </row>
    <row r="1027" ht="12.75">
      <c r="C1027" s="45"/>
    </row>
    <row r="1028" ht="12.75">
      <c r="C1028" s="45"/>
    </row>
    <row r="1029" ht="12.75">
      <c r="C1029" s="45"/>
    </row>
    <row r="1030" ht="12.75">
      <c r="C1030" s="45"/>
    </row>
    <row r="1031" ht="12.75">
      <c r="C1031" s="45"/>
    </row>
    <row r="1032" ht="12.75">
      <c r="C1032" s="45"/>
    </row>
    <row r="1033" ht="12.75">
      <c r="C1033" s="45"/>
    </row>
    <row r="1034" ht="12.75">
      <c r="C1034" s="45"/>
    </row>
    <row r="1035" ht="12.75">
      <c r="C1035" s="45"/>
    </row>
    <row r="1036" ht="12.75">
      <c r="C1036" s="45"/>
    </row>
    <row r="1037" ht="12.75">
      <c r="C1037" s="45"/>
    </row>
    <row r="1038" ht="12.75">
      <c r="C1038" s="45"/>
    </row>
    <row r="1039" ht="12.75">
      <c r="C1039" s="45"/>
    </row>
    <row r="1040" ht="12.75">
      <c r="C1040" s="45"/>
    </row>
    <row r="1041" ht="12.75">
      <c r="C1041" s="45"/>
    </row>
    <row r="1042" ht="12.75">
      <c r="C1042" s="45"/>
    </row>
    <row r="1043" ht="12.75">
      <c r="C1043" s="45"/>
    </row>
    <row r="1044" ht="12.75">
      <c r="C1044" s="45"/>
    </row>
    <row r="1045" ht="12.75">
      <c r="C1045" s="45"/>
    </row>
    <row r="1046" ht="12.75">
      <c r="C1046" s="45"/>
    </row>
    <row r="1047" ht="12.75">
      <c r="C1047" s="45"/>
    </row>
    <row r="1048" ht="12.75">
      <c r="C1048" s="45"/>
    </row>
    <row r="1049" ht="12.75">
      <c r="C1049" s="45"/>
    </row>
    <row r="1050" ht="12.75">
      <c r="C1050" s="45"/>
    </row>
    <row r="1051" ht="12.75">
      <c r="C1051" s="45"/>
    </row>
    <row r="1052" ht="12.75">
      <c r="C1052" s="45"/>
    </row>
    <row r="1053" ht="12.75">
      <c r="C1053" s="45"/>
    </row>
    <row r="1054" ht="12.75">
      <c r="C1054" s="45"/>
    </row>
    <row r="1055" ht="12.75">
      <c r="C1055" s="45"/>
    </row>
    <row r="1056" ht="12.75">
      <c r="C1056" s="45"/>
    </row>
    <row r="1057" ht="12.75">
      <c r="C1057" s="45"/>
    </row>
    <row r="1058" ht="12.75">
      <c r="C1058" s="45"/>
    </row>
    <row r="1059" ht="12.75">
      <c r="C1059" s="45"/>
    </row>
    <row r="1060" ht="12.75">
      <c r="C1060" s="45"/>
    </row>
    <row r="1061" ht="12.75">
      <c r="C1061" s="45"/>
    </row>
    <row r="1062" ht="12.75">
      <c r="C1062" s="45"/>
    </row>
    <row r="1063" ht="12.75">
      <c r="C1063" s="45"/>
    </row>
    <row r="1064" ht="12.75">
      <c r="C1064" s="45"/>
    </row>
    <row r="1065" ht="12.75">
      <c r="C1065" s="45"/>
    </row>
    <row r="1066" ht="12.75">
      <c r="C1066" s="45"/>
    </row>
    <row r="1067" ht="12.75">
      <c r="C1067" s="45"/>
    </row>
    <row r="1068" ht="12.75">
      <c r="C1068" s="45"/>
    </row>
    <row r="1069" ht="12.75">
      <c r="C1069" s="45"/>
    </row>
    <row r="1070" ht="12.75">
      <c r="C1070" s="45"/>
    </row>
    <row r="1071" ht="12.75">
      <c r="C1071" s="45"/>
    </row>
    <row r="1072" ht="12.75">
      <c r="C1072" s="45"/>
    </row>
    <row r="1073" ht="12.75">
      <c r="C1073" s="45"/>
    </row>
    <row r="1074" ht="12.75">
      <c r="C1074" s="45"/>
    </row>
    <row r="1075" ht="12.75">
      <c r="C1075" s="45"/>
    </row>
    <row r="1076" ht="12.75">
      <c r="C1076" s="45"/>
    </row>
    <row r="1077" ht="12.75">
      <c r="C1077" s="45"/>
    </row>
    <row r="1078" ht="12.75">
      <c r="C1078" s="45"/>
    </row>
    <row r="1079" ht="12.75">
      <c r="C1079" s="45"/>
    </row>
    <row r="1080" ht="12.75">
      <c r="C1080" s="45"/>
    </row>
    <row r="1081" ht="12.75">
      <c r="C1081" s="45"/>
    </row>
    <row r="1082" ht="12.75">
      <c r="C1082" s="45"/>
    </row>
    <row r="1083" ht="12.75">
      <c r="C1083" s="45"/>
    </row>
    <row r="1084" ht="12.75">
      <c r="C1084" s="45"/>
    </row>
    <row r="1085" ht="12.75">
      <c r="C1085" s="45"/>
    </row>
    <row r="1086" ht="12.75">
      <c r="C1086" s="45"/>
    </row>
    <row r="1087" ht="12.75">
      <c r="C1087" s="45"/>
    </row>
    <row r="1088" ht="12.75">
      <c r="C1088" s="45"/>
    </row>
    <row r="1089" ht="12.75">
      <c r="C1089" s="45"/>
    </row>
    <row r="1090" ht="12.75">
      <c r="C1090" s="45"/>
    </row>
    <row r="1091" ht="12.75">
      <c r="C1091" s="45"/>
    </row>
    <row r="1092" ht="12.75">
      <c r="C1092" s="45"/>
    </row>
    <row r="1093" ht="12.75">
      <c r="C1093" s="45"/>
    </row>
    <row r="1094" ht="12.75">
      <c r="C1094" s="45"/>
    </row>
    <row r="1095" ht="12.75">
      <c r="C1095" s="45"/>
    </row>
    <row r="1096" ht="12.75">
      <c r="C1096" s="45"/>
    </row>
    <row r="1097" ht="12.75">
      <c r="C1097" s="45"/>
    </row>
    <row r="1098" ht="12.75">
      <c r="C1098" s="45"/>
    </row>
    <row r="1099" ht="12.75">
      <c r="C1099" s="45"/>
    </row>
    <row r="1100" ht="12.75">
      <c r="C1100" s="45"/>
    </row>
    <row r="1101" ht="12.75">
      <c r="C1101" s="45"/>
    </row>
    <row r="1102" ht="12.75">
      <c r="C1102" s="45"/>
    </row>
    <row r="1103" ht="12.75">
      <c r="C1103" s="45"/>
    </row>
    <row r="1104" ht="12.75">
      <c r="C1104" s="45"/>
    </row>
    <row r="1105" ht="12.75">
      <c r="C1105" s="45"/>
    </row>
    <row r="1106" ht="12.75">
      <c r="C1106" s="45"/>
    </row>
    <row r="1107" ht="12.75">
      <c r="C1107" s="45"/>
    </row>
    <row r="1108" ht="12.75">
      <c r="C1108" s="45"/>
    </row>
    <row r="1109" ht="12.75">
      <c r="C1109" s="45"/>
    </row>
    <row r="1110" ht="12.75">
      <c r="C1110" s="45"/>
    </row>
    <row r="1111" ht="12.75">
      <c r="C1111" s="45"/>
    </row>
    <row r="1112" ht="12.75">
      <c r="C1112" s="45"/>
    </row>
    <row r="1113" ht="12.75">
      <c r="C1113" s="45"/>
    </row>
    <row r="1114" ht="12.75">
      <c r="C1114" s="45"/>
    </row>
    <row r="1115" ht="12.75">
      <c r="C1115" s="45"/>
    </row>
    <row r="1116" ht="12.75">
      <c r="C1116" s="45"/>
    </row>
    <row r="1117" ht="12.75">
      <c r="C1117" s="45"/>
    </row>
    <row r="1118" ht="12.75">
      <c r="C1118" s="45"/>
    </row>
    <row r="1119" ht="12.75">
      <c r="C1119" s="45"/>
    </row>
    <row r="1120" ht="12.75">
      <c r="C1120" s="45"/>
    </row>
    <row r="1121" ht="12.75">
      <c r="C1121" s="45"/>
    </row>
    <row r="1122" ht="12.75">
      <c r="C1122" s="45"/>
    </row>
    <row r="1123" ht="12.75">
      <c r="C1123" s="45"/>
    </row>
    <row r="1124" ht="12.75">
      <c r="C1124" s="45"/>
    </row>
    <row r="1125" ht="12.75">
      <c r="C1125" s="45"/>
    </row>
    <row r="1126" ht="12.75">
      <c r="C1126" s="45"/>
    </row>
    <row r="1127" ht="12.75">
      <c r="C1127" s="45"/>
    </row>
    <row r="1128" ht="12.75">
      <c r="C1128" s="45"/>
    </row>
    <row r="1129" ht="12.75">
      <c r="C1129" s="45"/>
    </row>
    <row r="1130" ht="12.75">
      <c r="C1130" s="45"/>
    </row>
    <row r="1131" ht="12.75">
      <c r="C1131" s="45"/>
    </row>
    <row r="1132" ht="12.75">
      <c r="C1132" s="45"/>
    </row>
    <row r="1133" ht="12.75">
      <c r="C1133" s="45"/>
    </row>
    <row r="1134" ht="12.75">
      <c r="C1134" s="45"/>
    </row>
    <row r="1135" ht="12.75">
      <c r="C1135" s="45"/>
    </row>
    <row r="1136" ht="12.75">
      <c r="C1136" s="45"/>
    </row>
    <row r="1137" ht="12.75">
      <c r="C1137" s="45"/>
    </row>
    <row r="1138" ht="12.75">
      <c r="C1138" s="45"/>
    </row>
    <row r="1139" ht="12.75">
      <c r="C1139" s="45"/>
    </row>
    <row r="1140" ht="12.75">
      <c r="C1140" s="45"/>
    </row>
    <row r="1141" ht="12.75">
      <c r="C1141" s="45"/>
    </row>
    <row r="1142" ht="12.75">
      <c r="C1142" s="45"/>
    </row>
    <row r="1143" ht="12.75">
      <c r="C1143" s="45"/>
    </row>
    <row r="1144" ht="12.75">
      <c r="C1144" s="45"/>
    </row>
    <row r="1145" ht="12.75">
      <c r="C1145" s="45"/>
    </row>
    <row r="1146" ht="12.75">
      <c r="C1146" s="45"/>
    </row>
    <row r="1147" ht="12.75">
      <c r="C1147" s="45"/>
    </row>
    <row r="1148" ht="12.75">
      <c r="C1148" s="45"/>
    </row>
    <row r="1149" ht="12.75">
      <c r="C1149" s="45"/>
    </row>
    <row r="1150" ht="12.75">
      <c r="C1150" s="45"/>
    </row>
    <row r="1151" ht="12.75">
      <c r="C1151" s="45"/>
    </row>
    <row r="1152" ht="12.75">
      <c r="C1152" s="45"/>
    </row>
    <row r="1153" ht="12.75">
      <c r="C1153" s="45"/>
    </row>
    <row r="1154" ht="12.75">
      <c r="C1154" s="45"/>
    </row>
    <row r="1155" ht="12.75">
      <c r="C1155" s="45"/>
    </row>
    <row r="1156" ht="12.75">
      <c r="C1156" s="45"/>
    </row>
    <row r="1157" ht="12.75">
      <c r="C1157" s="45"/>
    </row>
    <row r="1158" ht="12.75">
      <c r="C1158" s="45"/>
    </row>
    <row r="1159" ht="12.75">
      <c r="C1159" s="45"/>
    </row>
    <row r="1160" ht="12.75">
      <c r="C1160" s="45"/>
    </row>
    <row r="1161" ht="12.75">
      <c r="C1161" s="45"/>
    </row>
    <row r="1162" ht="12.75">
      <c r="C1162" s="45"/>
    </row>
    <row r="1163" ht="12.75">
      <c r="C1163" s="45"/>
    </row>
    <row r="1164" ht="12.75">
      <c r="C1164" s="45"/>
    </row>
    <row r="1165" ht="12.75">
      <c r="C1165" s="45"/>
    </row>
    <row r="1166" ht="12.75">
      <c r="C1166" s="45"/>
    </row>
    <row r="1167" ht="12.75">
      <c r="C1167" s="45"/>
    </row>
    <row r="1168" ht="12.75">
      <c r="C1168" s="45"/>
    </row>
    <row r="1169" ht="12.75">
      <c r="C1169" s="45"/>
    </row>
    <row r="1170" ht="12.75">
      <c r="C1170" s="45"/>
    </row>
    <row r="1171" ht="12.75">
      <c r="C1171" s="45"/>
    </row>
    <row r="1172" ht="12.75">
      <c r="C1172" s="45"/>
    </row>
    <row r="1173" ht="12.75">
      <c r="C1173" s="45"/>
    </row>
    <row r="1174" ht="12.75">
      <c r="C1174" s="45"/>
    </row>
    <row r="1175" ht="12.75">
      <c r="C1175" s="45"/>
    </row>
    <row r="1176" ht="12.75">
      <c r="C1176" s="45"/>
    </row>
    <row r="1177" ht="12.75">
      <c r="C1177" s="45"/>
    </row>
    <row r="1178" ht="12.75">
      <c r="C1178" s="45"/>
    </row>
    <row r="1179" ht="12.75">
      <c r="C1179" s="45"/>
    </row>
    <row r="1180" ht="12.75">
      <c r="C1180" s="45"/>
    </row>
    <row r="1181" ht="12.75">
      <c r="C1181" s="45"/>
    </row>
    <row r="1182" ht="12.75">
      <c r="C1182" s="45"/>
    </row>
    <row r="1183" ht="12.75">
      <c r="C1183" s="45"/>
    </row>
    <row r="1184" ht="12.75">
      <c r="C1184" s="45"/>
    </row>
    <row r="1185" ht="12.75">
      <c r="C1185" s="45"/>
    </row>
    <row r="1186" ht="12.75">
      <c r="C1186" s="45"/>
    </row>
    <row r="1187" ht="12.75">
      <c r="C1187" s="45"/>
    </row>
    <row r="1188" ht="12.75">
      <c r="C1188" s="45"/>
    </row>
    <row r="1189" ht="12.75">
      <c r="C1189" s="45"/>
    </row>
    <row r="1190" ht="12.75">
      <c r="C1190" s="45"/>
    </row>
    <row r="1191" ht="12.75">
      <c r="C1191" s="45"/>
    </row>
    <row r="1192" ht="12.75">
      <c r="C1192" s="45"/>
    </row>
    <row r="1193" ht="12.75">
      <c r="C1193" s="45"/>
    </row>
    <row r="1194" ht="12.75">
      <c r="C1194" s="45"/>
    </row>
    <row r="1195" ht="12.75">
      <c r="C1195" s="45"/>
    </row>
    <row r="1196" ht="12.75">
      <c r="C1196" s="45"/>
    </row>
    <row r="1197" ht="12.75">
      <c r="C1197" s="45"/>
    </row>
    <row r="1198" ht="12.75">
      <c r="C1198" s="45"/>
    </row>
    <row r="1199" ht="12.75">
      <c r="C1199" s="45"/>
    </row>
    <row r="1200" ht="12.75">
      <c r="C1200" s="45"/>
    </row>
    <row r="1201" ht="12.75">
      <c r="C1201" s="45"/>
    </row>
    <row r="1202" ht="12.75">
      <c r="C1202" s="45"/>
    </row>
    <row r="1203" ht="12.75">
      <c r="C1203" s="45"/>
    </row>
    <row r="1204" ht="12.75">
      <c r="C1204" s="45"/>
    </row>
    <row r="1205" ht="12.75">
      <c r="C1205" s="45"/>
    </row>
    <row r="1206" ht="12.75">
      <c r="C1206" s="45"/>
    </row>
    <row r="1207" ht="12.75">
      <c r="C1207" s="45"/>
    </row>
    <row r="1208" ht="12.75">
      <c r="C1208" s="45"/>
    </row>
    <row r="1209" ht="12.75">
      <c r="C1209" s="45"/>
    </row>
    <row r="1210" ht="12.75">
      <c r="C1210" s="45"/>
    </row>
    <row r="1211" ht="12.75">
      <c r="C1211" s="45"/>
    </row>
    <row r="1212" ht="12.75">
      <c r="C1212" s="45"/>
    </row>
    <row r="1213" ht="12.75">
      <c r="C1213" s="45"/>
    </row>
    <row r="1214" ht="12.75">
      <c r="C1214" s="45"/>
    </row>
    <row r="1215" ht="12.75">
      <c r="C1215" s="45"/>
    </row>
    <row r="1216" ht="12.75">
      <c r="C1216" s="45"/>
    </row>
    <row r="1217" ht="12.75">
      <c r="C1217" s="45"/>
    </row>
    <row r="1218" ht="12.75">
      <c r="C1218" s="45"/>
    </row>
    <row r="1219" ht="12.75">
      <c r="C1219" s="45"/>
    </row>
    <row r="1220" ht="12.75">
      <c r="C1220" s="45"/>
    </row>
    <row r="1221" ht="12.75">
      <c r="C1221" s="45"/>
    </row>
    <row r="1222" ht="12.75">
      <c r="C1222" s="45"/>
    </row>
    <row r="1223" ht="12.75">
      <c r="C1223" s="45"/>
    </row>
    <row r="1224" ht="12.75">
      <c r="C1224" s="45"/>
    </row>
    <row r="1225" ht="12.75">
      <c r="C1225" s="45"/>
    </row>
    <row r="1226" ht="12.75">
      <c r="C1226" s="45"/>
    </row>
    <row r="1227" ht="12.75">
      <c r="C1227" s="45"/>
    </row>
    <row r="1228" ht="12.75">
      <c r="C1228" s="45"/>
    </row>
    <row r="1229" ht="12.75">
      <c r="C1229" s="45"/>
    </row>
    <row r="1230" ht="12.75">
      <c r="C1230" s="45"/>
    </row>
    <row r="1231" ht="12.75">
      <c r="C1231" s="45"/>
    </row>
    <row r="1232" ht="12.75">
      <c r="C1232" s="45"/>
    </row>
    <row r="1233" ht="12.75">
      <c r="C1233" s="45"/>
    </row>
    <row r="1234" ht="12.75">
      <c r="C1234" s="45"/>
    </row>
    <row r="1235" ht="12.75">
      <c r="C1235" s="45"/>
    </row>
    <row r="1236" ht="12.75">
      <c r="C1236" s="45"/>
    </row>
    <row r="1237" ht="12.75">
      <c r="C1237" s="45"/>
    </row>
    <row r="1238" ht="12.75">
      <c r="C1238" s="45"/>
    </row>
    <row r="1239" ht="12.75">
      <c r="C1239" s="45"/>
    </row>
    <row r="1240" ht="12.75">
      <c r="C1240" s="45"/>
    </row>
    <row r="1241" ht="12.75">
      <c r="C1241" s="45"/>
    </row>
    <row r="1242" ht="12.75">
      <c r="C1242" s="45"/>
    </row>
    <row r="1243" ht="12.75">
      <c r="C1243" s="45"/>
    </row>
    <row r="1244" ht="12.75">
      <c r="C1244" s="45"/>
    </row>
    <row r="1245" ht="12.75">
      <c r="C1245" s="45"/>
    </row>
    <row r="1246" ht="12.75">
      <c r="C1246" s="45"/>
    </row>
    <row r="1247" ht="12.75">
      <c r="C1247" s="45"/>
    </row>
    <row r="1248" ht="12.75">
      <c r="C1248" s="45"/>
    </row>
    <row r="1249" ht="12.75">
      <c r="C1249" s="45"/>
    </row>
    <row r="1250" ht="12.75">
      <c r="C1250" s="45"/>
    </row>
    <row r="1251" ht="12.75">
      <c r="C1251" s="45"/>
    </row>
    <row r="1252" ht="12.75">
      <c r="C1252" s="45"/>
    </row>
    <row r="1253" ht="12.75">
      <c r="C1253" s="45"/>
    </row>
    <row r="1254" ht="12.75">
      <c r="C1254" s="45"/>
    </row>
    <row r="1255" ht="12.75">
      <c r="C1255" s="45"/>
    </row>
    <row r="1256" ht="12.75">
      <c r="C1256" s="45"/>
    </row>
    <row r="1257" ht="12.75">
      <c r="C1257" s="45"/>
    </row>
    <row r="1258" ht="12.75">
      <c r="C1258" s="45"/>
    </row>
    <row r="1259" ht="12.75">
      <c r="C1259" s="45"/>
    </row>
    <row r="1260" ht="12.75">
      <c r="C1260" s="45"/>
    </row>
    <row r="1261" ht="12.75">
      <c r="C1261" s="45"/>
    </row>
    <row r="1262" ht="12.75">
      <c r="C1262" s="45"/>
    </row>
    <row r="1263" ht="12.75">
      <c r="C1263" s="45"/>
    </row>
    <row r="1264" ht="12.75">
      <c r="C1264" s="45"/>
    </row>
    <row r="1265" ht="12.75">
      <c r="C1265" s="45"/>
    </row>
    <row r="1266" ht="12.75">
      <c r="C1266" s="45"/>
    </row>
    <row r="1267" ht="12.75">
      <c r="C1267" s="45"/>
    </row>
    <row r="1268" ht="12.75">
      <c r="C1268" s="45"/>
    </row>
    <row r="1269" ht="12.75">
      <c r="C1269" s="45"/>
    </row>
    <row r="1270" ht="12.75">
      <c r="C1270" s="45"/>
    </row>
    <row r="1271" ht="12.75">
      <c r="C1271" s="45"/>
    </row>
    <row r="1272" ht="12.75">
      <c r="C1272" s="45"/>
    </row>
    <row r="1273" ht="12.75">
      <c r="C1273" s="45"/>
    </row>
    <row r="1274" ht="12.75">
      <c r="C1274" s="45"/>
    </row>
    <row r="1275" ht="12.75">
      <c r="C1275" s="45"/>
    </row>
    <row r="1276" ht="12.75">
      <c r="C1276" s="45"/>
    </row>
    <row r="1277" ht="12.75">
      <c r="C1277" s="45"/>
    </row>
    <row r="1278" ht="12.75">
      <c r="C1278" s="45"/>
    </row>
    <row r="1279" ht="12.75">
      <c r="C1279" s="45"/>
    </row>
    <row r="1280" ht="12.75">
      <c r="C1280" s="45"/>
    </row>
    <row r="1281" ht="12.75">
      <c r="C1281" s="45"/>
    </row>
    <row r="1282" ht="12.75">
      <c r="C1282" s="45"/>
    </row>
    <row r="1283" ht="12.75">
      <c r="C1283" s="45"/>
    </row>
    <row r="1284" ht="12.75">
      <c r="C1284" s="45"/>
    </row>
    <row r="1285" ht="12.75">
      <c r="C1285" s="45"/>
    </row>
    <row r="1286" ht="12.75">
      <c r="C1286" s="45"/>
    </row>
    <row r="1287" ht="12.75">
      <c r="C1287" s="45"/>
    </row>
    <row r="1288" ht="12.75">
      <c r="C1288" s="45"/>
    </row>
    <row r="1289" ht="12.75">
      <c r="C1289" s="45"/>
    </row>
    <row r="1290" ht="12.75">
      <c r="C1290" s="45"/>
    </row>
    <row r="1291" ht="12.75">
      <c r="C1291" s="45"/>
    </row>
    <row r="1292" ht="12.75">
      <c r="C1292" s="45"/>
    </row>
    <row r="1293" ht="12.75">
      <c r="C1293" s="45"/>
    </row>
    <row r="1294" ht="12.75">
      <c r="C1294" s="45"/>
    </row>
    <row r="1295" ht="12.75">
      <c r="C1295" s="45"/>
    </row>
    <row r="1296" ht="12.75">
      <c r="C1296" s="45"/>
    </row>
    <row r="1297" ht="12.75">
      <c r="C1297" s="45"/>
    </row>
    <row r="1298" ht="12.75">
      <c r="C1298" s="45"/>
    </row>
    <row r="1299" ht="12.75">
      <c r="C1299" s="45"/>
    </row>
    <row r="1300" ht="12.75">
      <c r="C1300" s="45"/>
    </row>
    <row r="1301" ht="12.75">
      <c r="C1301" s="45"/>
    </row>
    <row r="1302" ht="12.75">
      <c r="C1302" s="45"/>
    </row>
    <row r="1303" ht="12.75">
      <c r="C1303" s="45"/>
    </row>
    <row r="1304" ht="12.75">
      <c r="C1304" s="45"/>
    </row>
    <row r="1305" ht="12.75">
      <c r="C1305" s="45"/>
    </row>
    <row r="1306" ht="12.75">
      <c r="C1306" s="45"/>
    </row>
    <row r="1307" ht="12.75">
      <c r="C1307" s="45"/>
    </row>
    <row r="1308" ht="12.75">
      <c r="C1308" s="45"/>
    </row>
    <row r="1309" ht="12.75">
      <c r="C1309" s="45"/>
    </row>
    <row r="1310" ht="12.75">
      <c r="C1310" s="45"/>
    </row>
    <row r="1311" ht="12.75">
      <c r="C1311" s="45"/>
    </row>
    <row r="1312" ht="12.75">
      <c r="C1312" s="45"/>
    </row>
    <row r="1313" ht="12.75">
      <c r="C1313" s="45"/>
    </row>
    <row r="1314" ht="12.75">
      <c r="C1314" s="45"/>
    </row>
    <row r="1315" ht="12.75">
      <c r="C1315" s="45"/>
    </row>
    <row r="1316" ht="12.75">
      <c r="C1316" s="45"/>
    </row>
    <row r="1317" ht="12.75">
      <c r="C1317" s="45"/>
    </row>
    <row r="1318" ht="12.75">
      <c r="C1318" s="45"/>
    </row>
    <row r="1319" ht="12.75">
      <c r="C1319" s="45"/>
    </row>
    <row r="1320" ht="12.75">
      <c r="C1320" s="45"/>
    </row>
    <row r="1321" ht="12.75">
      <c r="C1321" s="45"/>
    </row>
    <row r="1322" ht="12.75">
      <c r="C1322" s="45"/>
    </row>
    <row r="1323" ht="12.75">
      <c r="C1323" s="45"/>
    </row>
    <row r="1324" ht="12.75">
      <c r="C1324" s="45"/>
    </row>
    <row r="1325" ht="12.75">
      <c r="C1325" s="45"/>
    </row>
    <row r="1326" ht="12.75">
      <c r="C1326" s="45"/>
    </row>
    <row r="1327" ht="12.75">
      <c r="C1327" s="45"/>
    </row>
    <row r="1328" ht="12.75">
      <c r="C1328" s="45"/>
    </row>
    <row r="1329" ht="12.75">
      <c r="C1329" s="45"/>
    </row>
    <row r="1330" ht="12.75">
      <c r="C1330" s="45"/>
    </row>
    <row r="1331" ht="12.75">
      <c r="C1331" s="45"/>
    </row>
    <row r="1332" ht="12.75">
      <c r="C1332" s="45"/>
    </row>
    <row r="1333" ht="12.75">
      <c r="C1333" s="45"/>
    </row>
    <row r="1334" ht="12.75">
      <c r="C1334" s="45"/>
    </row>
    <row r="1335" ht="12.75">
      <c r="C1335" s="45"/>
    </row>
    <row r="1336" ht="12.75">
      <c r="C1336" s="45"/>
    </row>
    <row r="1337" ht="12.75">
      <c r="C1337" s="45"/>
    </row>
    <row r="1338" ht="12.75">
      <c r="C1338" s="45"/>
    </row>
    <row r="1339" ht="12.75">
      <c r="C1339" s="45"/>
    </row>
    <row r="1340" ht="12.75">
      <c r="C1340" s="45"/>
    </row>
    <row r="1341" ht="12.75">
      <c r="C1341" s="45"/>
    </row>
    <row r="1342" ht="12.75">
      <c r="C1342" s="45"/>
    </row>
    <row r="1343" ht="12.75">
      <c r="C1343" s="45"/>
    </row>
    <row r="1344" ht="12.75">
      <c r="C1344" s="45"/>
    </row>
    <row r="1345" ht="12.75">
      <c r="C1345" s="45"/>
    </row>
    <row r="1346" ht="12.75">
      <c r="C1346" s="45"/>
    </row>
    <row r="1347" ht="12.75">
      <c r="C1347" s="45"/>
    </row>
    <row r="1348" ht="12.75">
      <c r="C1348" s="45"/>
    </row>
    <row r="1349" ht="12.75">
      <c r="C1349" s="45"/>
    </row>
    <row r="1350" ht="12.75">
      <c r="C1350" s="45"/>
    </row>
    <row r="1351" ht="12.75">
      <c r="C1351" s="45"/>
    </row>
    <row r="1352" ht="12.75">
      <c r="C1352" s="45"/>
    </row>
    <row r="1353" ht="12.75">
      <c r="C1353" s="45"/>
    </row>
    <row r="1354" ht="12.75">
      <c r="C1354" s="45"/>
    </row>
    <row r="1355" ht="12.75">
      <c r="C1355" s="45"/>
    </row>
    <row r="1356" ht="12.75">
      <c r="C1356" s="45"/>
    </row>
    <row r="1357" ht="12.75">
      <c r="C1357" s="45"/>
    </row>
    <row r="1358" ht="12.75">
      <c r="C1358" s="45"/>
    </row>
    <row r="1359" ht="12.75">
      <c r="C1359" s="45"/>
    </row>
    <row r="1360" ht="12.75">
      <c r="C1360" s="45"/>
    </row>
    <row r="1361" ht="12.75">
      <c r="C1361" s="45"/>
    </row>
    <row r="1362" ht="12.75">
      <c r="C1362" s="45"/>
    </row>
    <row r="1363" ht="12.75">
      <c r="C1363" s="45"/>
    </row>
    <row r="1364" ht="12.75">
      <c r="C1364" s="45"/>
    </row>
    <row r="1365" ht="12.75">
      <c r="C1365" s="45"/>
    </row>
    <row r="1366" ht="12.75">
      <c r="C1366" s="45"/>
    </row>
    <row r="1367" ht="12.75">
      <c r="C1367" s="45"/>
    </row>
    <row r="1368" ht="12.75">
      <c r="C1368" s="45"/>
    </row>
    <row r="1369" ht="12.75">
      <c r="C1369" s="45"/>
    </row>
    <row r="1370" ht="12.75">
      <c r="C1370" s="45"/>
    </row>
    <row r="1371" ht="12.75">
      <c r="C1371" s="45"/>
    </row>
    <row r="1372" ht="12.75">
      <c r="C1372" s="45"/>
    </row>
    <row r="1373" ht="12.75">
      <c r="C1373" s="45"/>
    </row>
    <row r="1374" ht="12.75">
      <c r="C1374" s="45"/>
    </row>
    <row r="1375" ht="12.75">
      <c r="C1375" s="45"/>
    </row>
    <row r="1376" ht="12.75">
      <c r="C1376" s="45"/>
    </row>
    <row r="1377" ht="12.75">
      <c r="C1377" s="45"/>
    </row>
    <row r="1378" ht="12.75">
      <c r="C1378" s="45"/>
    </row>
    <row r="1379" ht="12.75">
      <c r="C1379" s="45"/>
    </row>
    <row r="1380" ht="12.75">
      <c r="C1380" s="45"/>
    </row>
    <row r="1381" ht="12.75">
      <c r="C1381" s="45"/>
    </row>
    <row r="1382" ht="12.75">
      <c r="C1382" s="45"/>
    </row>
    <row r="1383" ht="12.75">
      <c r="C1383" s="45"/>
    </row>
    <row r="1384" ht="12.75">
      <c r="C1384" s="45"/>
    </row>
    <row r="1385" ht="12.75">
      <c r="C1385" s="45"/>
    </row>
    <row r="1386" ht="12.75">
      <c r="C1386" s="45"/>
    </row>
    <row r="1387" ht="12.75">
      <c r="C1387" s="45"/>
    </row>
    <row r="1388" ht="12.75">
      <c r="C1388" s="45"/>
    </row>
    <row r="1389" ht="12.75">
      <c r="C1389" s="45"/>
    </row>
    <row r="1390" ht="12.75">
      <c r="C1390" s="45"/>
    </row>
    <row r="1391" ht="12.75">
      <c r="C1391" s="45"/>
    </row>
    <row r="1392" ht="12.75">
      <c r="C1392" s="45"/>
    </row>
    <row r="1393" ht="12.75">
      <c r="C1393" s="45"/>
    </row>
    <row r="1394" ht="12.75">
      <c r="C1394" s="45"/>
    </row>
    <row r="1395" ht="12.75">
      <c r="C1395" s="45"/>
    </row>
    <row r="1396" ht="12.75">
      <c r="C1396" s="45"/>
    </row>
    <row r="1397" ht="12.75">
      <c r="C1397" s="45"/>
    </row>
    <row r="1398" ht="12.75">
      <c r="C1398" s="45"/>
    </row>
    <row r="1399" ht="12.75">
      <c r="C1399" s="45"/>
    </row>
    <row r="1400" ht="12.75">
      <c r="C1400" s="45"/>
    </row>
    <row r="1401" ht="12.75">
      <c r="C1401" s="45"/>
    </row>
    <row r="1402" ht="12.75">
      <c r="C1402" s="45"/>
    </row>
    <row r="1403" ht="12.75">
      <c r="C1403" s="45"/>
    </row>
    <row r="1404" ht="12.75">
      <c r="C1404" s="45"/>
    </row>
    <row r="1405" ht="12.75">
      <c r="C1405" s="45"/>
    </row>
    <row r="1406" ht="12.75">
      <c r="C1406" s="45"/>
    </row>
    <row r="1407" ht="12.75">
      <c r="C1407" s="45"/>
    </row>
    <row r="1408" ht="12.75">
      <c r="C1408" s="45"/>
    </row>
    <row r="1409" ht="12.75">
      <c r="C1409" s="45"/>
    </row>
    <row r="1410" ht="12.75">
      <c r="C1410" s="45"/>
    </row>
    <row r="1411" ht="12.75">
      <c r="C1411" s="45"/>
    </row>
    <row r="1412" ht="12.75">
      <c r="C1412" s="45"/>
    </row>
    <row r="1413" ht="12.75">
      <c r="C1413" s="45"/>
    </row>
    <row r="1414" ht="12.75">
      <c r="C1414" s="45"/>
    </row>
    <row r="1415" ht="12.75">
      <c r="C1415" s="45"/>
    </row>
    <row r="1416" ht="12.75">
      <c r="C1416" s="45"/>
    </row>
    <row r="1417" ht="12.75">
      <c r="C1417" s="45"/>
    </row>
    <row r="1418" ht="12.75">
      <c r="C1418" s="45"/>
    </row>
    <row r="1419" ht="12.75">
      <c r="C1419" s="45"/>
    </row>
    <row r="1420" ht="12.75">
      <c r="C1420" s="45"/>
    </row>
    <row r="1421" ht="12.75">
      <c r="C1421" s="45"/>
    </row>
    <row r="1422" ht="12.75">
      <c r="C1422" s="45"/>
    </row>
    <row r="1423" ht="12.75">
      <c r="C1423" s="45"/>
    </row>
    <row r="1424" ht="12.75">
      <c r="C1424" s="45"/>
    </row>
    <row r="1425" ht="12.75">
      <c r="C1425" s="45"/>
    </row>
    <row r="1426" ht="12.75">
      <c r="C1426" s="45"/>
    </row>
    <row r="1427" ht="12.75">
      <c r="C1427" s="45"/>
    </row>
    <row r="1428" ht="12.75">
      <c r="C1428" s="45"/>
    </row>
    <row r="1429" ht="12.75">
      <c r="C1429" s="45"/>
    </row>
    <row r="1430" ht="12.75">
      <c r="C1430" s="45"/>
    </row>
    <row r="1431" ht="12.75">
      <c r="C1431" s="45"/>
    </row>
    <row r="1432" ht="12.75">
      <c r="C1432" s="45"/>
    </row>
    <row r="1433" ht="12.75">
      <c r="C1433" s="45"/>
    </row>
    <row r="1434" ht="12.75">
      <c r="C1434" s="45"/>
    </row>
    <row r="1435" ht="12.75">
      <c r="C1435" s="45"/>
    </row>
    <row r="1436" ht="12.75">
      <c r="C1436" s="45"/>
    </row>
    <row r="1437" ht="12.75">
      <c r="C1437" s="45"/>
    </row>
    <row r="1438" ht="12.75">
      <c r="C1438" s="45"/>
    </row>
    <row r="1439" ht="12.75">
      <c r="C1439" s="45"/>
    </row>
    <row r="1440" ht="12.75">
      <c r="C1440" s="45"/>
    </row>
    <row r="1441" ht="12.75">
      <c r="C1441" s="45"/>
    </row>
    <row r="1442" ht="12.75">
      <c r="C1442" s="45"/>
    </row>
    <row r="1443" ht="12.75">
      <c r="C1443" s="45"/>
    </row>
    <row r="1444" ht="12.75">
      <c r="C1444" s="45"/>
    </row>
    <row r="1445" ht="12.75">
      <c r="C1445" s="45"/>
    </row>
    <row r="1446" ht="12.75">
      <c r="C1446" s="45"/>
    </row>
    <row r="1447" ht="12.75">
      <c r="C1447" s="45"/>
    </row>
    <row r="1448" ht="12.75">
      <c r="C1448" s="45"/>
    </row>
    <row r="1449" ht="12.75">
      <c r="C1449" s="45"/>
    </row>
    <row r="1450" ht="12.75">
      <c r="C1450" s="45"/>
    </row>
    <row r="1451" ht="12.75">
      <c r="C1451" s="45"/>
    </row>
    <row r="1452" ht="12.75">
      <c r="C1452" s="45"/>
    </row>
    <row r="1453" ht="12.75">
      <c r="C1453" s="45"/>
    </row>
    <row r="1454" ht="12.75">
      <c r="C1454" s="45"/>
    </row>
    <row r="1455" ht="12.75">
      <c r="C1455" s="45"/>
    </row>
    <row r="1456" ht="12.75">
      <c r="C1456" s="45"/>
    </row>
    <row r="1457" ht="12.75">
      <c r="C1457" s="45"/>
    </row>
    <row r="1458" ht="12.75">
      <c r="C1458" s="45"/>
    </row>
    <row r="1459" ht="12.75">
      <c r="C1459" s="45"/>
    </row>
    <row r="1460" ht="12.75">
      <c r="C1460" s="45"/>
    </row>
    <row r="1461" ht="12.75">
      <c r="C1461" s="45"/>
    </row>
    <row r="1462" ht="12.75">
      <c r="C1462" s="45"/>
    </row>
    <row r="1463" ht="12.75">
      <c r="C1463" s="45"/>
    </row>
    <row r="1464" ht="12.75">
      <c r="C1464" s="45"/>
    </row>
    <row r="1465" ht="12.75">
      <c r="C1465" s="45"/>
    </row>
    <row r="1466" ht="12.75">
      <c r="C1466" s="45"/>
    </row>
    <row r="1467" ht="12.75">
      <c r="C1467" s="45"/>
    </row>
    <row r="1468" ht="12.75">
      <c r="C1468" s="45"/>
    </row>
    <row r="1469" ht="12.75">
      <c r="C1469" s="45"/>
    </row>
    <row r="1470" ht="12.75">
      <c r="C1470" s="45"/>
    </row>
    <row r="1471" ht="12.75">
      <c r="C1471" s="45"/>
    </row>
    <row r="1472" ht="12.75">
      <c r="C1472" s="45"/>
    </row>
    <row r="1473" ht="12.75">
      <c r="C1473" s="45"/>
    </row>
    <row r="1474" ht="12.75">
      <c r="C1474" s="45"/>
    </row>
    <row r="1475" ht="12.75">
      <c r="C1475" s="45"/>
    </row>
    <row r="1476" ht="12.75">
      <c r="C1476" s="45"/>
    </row>
    <row r="1477" ht="12.75">
      <c r="C1477" s="45"/>
    </row>
    <row r="1478" ht="12.75">
      <c r="C1478" s="45"/>
    </row>
    <row r="1479" ht="12.75">
      <c r="C1479" s="45"/>
    </row>
    <row r="1480" ht="12.75">
      <c r="C1480" s="45"/>
    </row>
    <row r="1481" ht="12.75">
      <c r="C1481" s="45"/>
    </row>
    <row r="1482" ht="12.75">
      <c r="C1482" s="45"/>
    </row>
    <row r="1483" ht="12.75">
      <c r="C1483" s="45"/>
    </row>
    <row r="1484" ht="12.75">
      <c r="C1484" s="45"/>
    </row>
    <row r="1485" ht="12.75">
      <c r="C1485" s="45"/>
    </row>
    <row r="1486" ht="12.75">
      <c r="C1486" s="45"/>
    </row>
    <row r="1487" ht="12.75">
      <c r="C1487" s="45"/>
    </row>
    <row r="1488" ht="12.75">
      <c r="C1488" s="45"/>
    </row>
    <row r="1489" ht="12.75">
      <c r="C1489" s="45"/>
    </row>
    <row r="1490" ht="12.75">
      <c r="C1490" s="45"/>
    </row>
    <row r="1491" ht="12.75">
      <c r="C1491" s="45"/>
    </row>
    <row r="1492" ht="12.75">
      <c r="C1492" s="45"/>
    </row>
    <row r="1493" ht="12.75">
      <c r="C1493" s="45"/>
    </row>
    <row r="1494" ht="12.75">
      <c r="C1494" s="45"/>
    </row>
    <row r="1495" ht="12.75">
      <c r="C1495" s="45"/>
    </row>
    <row r="1496" ht="12.75">
      <c r="C1496" s="45"/>
    </row>
    <row r="1497" ht="12.75">
      <c r="C1497" s="45"/>
    </row>
    <row r="1498" ht="12.75">
      <c r="C1498" s="45"/>
    </row>
    <row r="1499" ht="12.75">
      <c r="C1499" s="45"/>
    </row>
    <row r="1500" ht="12.75">
      <c r="C1500" s="45"/>
    </row>
    <row r="1501" ht="12.75">
      <c r="C1501" s="45"/>
    </row>
    <row r="1502" ht="12.75">
      <c r="C1502" s="45"/>
    </row>
    <row r="1503" ht="12.75">
      <c r="C1503" s="45"/>
    </row>
    <row r="1504" ht="12.75">
      <c r="C1504" s="45"/>
    </row>
    <row r="1505" ht="12.75">
      <c r="C1505" s="45"/>
    </row>
    <row r="1506" ht="12.75">
      <c r="C1506" s="45"/>
    </row>
    <row r="1507" ht="12.75">
      <c r="C1507" s="45"/>
    </row>
    <row r="1508" ht="12.75">
      <c r="C1508" s="45"/>
    </row>
    <row r="1509" ht="12.75">
      <c r="C1509" s="45"/>
    </row>
    <row r="1510" ht="12.75">
      <c r="C1510" s="45"/>
    </row>
    <row r="1511" ht="12.75">
      <c r="C1511" s="45"/>
    </row>
    <row r="1512" ht="12.75">
      <c r="C1512" s="45"/>
    </row>
    <row r="1513" ht="12.75">
      <c r="C1513" s="45"/>
    </row>
    <row r="1514" ht="12.75">
      <c r="C1514" s="45"/>
    </row>
    <row r="1515" ht="12.75">
      <c r="C1515" s="45"/>
    </row>
    <row r="1516" ht="12.75">
      <c r="C1516" s="45"/>
    </row>
    <row r="1517" ht="12.75">
      <c r="C1517" s="45"/>
    </row>
    <row r="1518" ht="12.75">
      <c r="C1518" s="45"/>
    </row>
    <row r="1519" ht="12.75">
      <c r="C1519" s="45"/>
    </row>
    <row r="1520" ht="12.75">
      <c r="C1520" s="45"/>
    </row>
    <row r="1521" ht="12.75">
      <c r="C1521" s="45"/>
    </row>
    <row r="1522" ht="12.75">
      <c r="C1522" s="45"/>
    </row>
    <row r="1523" ht="12.75">
      <c r="C1523" s="45"/>
    </row>
    <row r="1524" ht="12.75">
      <c r="C1524" s="45"/>
    </row>
    <row r="1525" ht="12.75">
      <c r="C1525" s="45"/>
    </row>
    <row r="1526" ht="12.75">
      <c r="C1526" s="45"/>
    </row>
    <row r="1527" ht="12.75">
      <c r="C1527" s="45"/>
    </row>
    <row r="1528" ht="12.75">
      <c r="C1528" s="45"/>
    </row>
    <row r="1529" ht="12.75">
      <c r="C1529" s="45"/>
    </row>
    <row r="1530" ht="12.75">
      <c r="C1530" s="45"/>
    </row>
    <row r="1531" ht="12.75">
      <c r="C1531" s="45"/>
    </row>
    <row r="1532" ht="12.75">
      <c r="C1532" s="45"/>
    </row>
    <row r="1533" ht="12.75">
      <c r="C1533" s="45"/>
    </row>
    <row r="1534" ht="12.75">
      <c r="C1534" s="45"/>
    </row>
    <row r="1535" ht="12.75">
      <c r="C1535" s="45"/>
    </row>
    <row r="1536" ht="12.75">
      <c r="C1536" s="45"/>
    </row>
    <row r="1537" ht="12.75">
      <c r="C1537" s="45"/>
    </row>
    <row r="1538" ht="12.75">
      <c r="C1538" s="45"/>
    </row>
    <row r="1539" ht="12.75">
      <c r="C1539" s="45"/>
    </row>
    <row r="1540" ht="12.75">
      <c r="C1540" s="45"/>
    </row>
    <row r="1541" ht="12.75">
      <c r="C1541" s="45"/>
    </row>
    <row r="1542" ht="12.75">
      <c r="C1542" s="45"/>
    </row>
    <row r="1543" ht="12.75">
      <c r="C1543" s="45"/>
    </row>
    <row r="1544" ht="12.75">
      <c r="C1544" s="45"/>
    </row>
    <row r="1545" ht="12.75">
      <c r="C1545" s="45"/>
    </row>
    <row r="1546" ht="12.75">
      <c r="C1546" s="45"/>
    </row>
    <row r="1547" ht="12.75">
      <c r="C1547" s="45"/>
    </row>
    <row r="1548" ht="12.75">
      <c r="C1548" s="45"/>
    </row>
    <row r="1549" ht="12.75">
      <c r="C1549" s="45"/>
    </row>
    <row r="1550" ht="12.75">
      <c r="C1550" s="45"/>
    </row>
    <row r="1551" ht="12.75">
      <c r="C1551" s="45"/>
    </row>
    <row r="1552" ht="12.75">
      <c r="C1552" s="45"/>
    </row>
    <row r="1553" ht="12.75">
      <c r="C1553" s="45"/>
    </row>
    <row r="1554" ht="12.75">
      <c r="C1554" s="45"/>
    </row>
    <row r="1555" ht="12.75">
      <c r="C1555" s="45"/>
    </row>
    <row r="1556" ht="12.75">
      <c r="C1556" s="45"/>
    </row>
    <row r="1557" ht="12.75">
      <c r="C1557" s="45"/>
    </row>
    <row r="1558" ht="12.75">
      <c r="C1558" s="45"/>
    </row>
    <row r="1559" ht="12.75">
      <c r="C1559" s="45"/>
    </row>
    <row r="1560" ht="12.75">
      <c r="C1560" s="45"/>
    </row>
    <row r="1561" ht="12.75">
      <c r="C1561" s="45"/>
    </row>
    <row r="1562" ht="12.75">
      <c r="C1562" s="45"/>
    </row>
    <row r="1563" ht="12.75">
      <c r="C1563" s="45"/>
    </row>
    <row r="1564" ht="12.75">
      <c r="C1564" s="45"/>
    </row>
    <row r="1565" ht="12.75">
      <c r="C1565" s="45"/>
    </row>
    <row r="1566" ht="12.75">
      <c r="C1566" s="45"/>
    </row>
    <row r="1567" ht="12.75">
      <c r="C1567" s="45"/>
    </row>
    <row r="1568" ht="12.75">
      <c r="C1568" s="45"/>
    </row>
    <row r="1569" ht="12.75">
      <c r="C1569" s="45"/>
    </row>
    <row r="1570" ht="12.75">
      <c r="C1570" s="45"/>
    </row>
    <row r="1571" ht="12.75">
      <c r="C1571" s="45"/>
    </row>
    <row r="1572" ht="12.75">
      <c r="C1572" s="45"/>
    </row>
    <row r="1573" ht="12.75">
      <c r="C1573" s="45"/>
    </row>
    <row r="1574" ht="12.75">
      <c r="C1574" s="45"/>
    </row>
    <row r="1575" ht="12.75">
      <c r="C1575" s="45"/>
    </row>
    <row r="1576" ht="12.75">
      <c r="C1576" s="45"/>
    </row>
    <row r="1577" ht="12.75">
      <c r="C1577" s="45"/>
    </row>
    <row r="1578" ht="12.75">
      <c r="C1578" s="45"/>
    </row>
    <row r="1579" ht="12.75">
      <c r="C1579" s="45"/>
    </row>
    <row r="1580" ht="12.75">
      <c r="C1580" s="45"/>
    </row>
    <row r="1581" ht="12.75">
      <c r="C1581" s="45"/>
    </row>
    <row r="1582" ht="12.75">
      <c r="C1582" s="45"/>
    </row>
    <row r="1583" ht="12.75">
      <c r="C1583" s="45"/>
    </row>
    <row r="1584" ht="12.75">
      <c r="C1584" s="45"/>
    </row>
    <row r="1585" ht="12.75">
      <c r="C1585" s="45"/>
    </row>
    <row r="1586" ht="12.75">
      <c r="C1586" s="45"/>
    </row>
    <row r="1587" ht="12.75">
      <c r="C1587" s="45"/>
    </row>
    <row r="1588" ht="12.75">
      <c r="C1588" s="45"/>
    </row>
    <row r="1589" ht="12.75">
      <c r="C1589" s="45"/>
    </row>
    <row r="1590" ht="12.75">
      <c r="C1590" s="45"/>
    </row>
    <row r="1591" ht="12.75">
      <c r="C1591" s="45"/>
    </row>
    <row r="1592" ht="12.75">
      <c r="C1592" s="45"/>
    </row>
    <row r="1593" ht="12.75">
      <c r="C1593" s="45"/>
    </row>
    <row r="1594" ht="12.75">
      <c r="C1594" s="45"/>
    </row>
    <row r="1595" ht="12.75">
      <c r="C1595" s="45"/>
    </row>
    <row r="1596" ht="12.75">
      <c r="C1596" s="45"/>
    </row>
    <row r="1597" ht="12.75">
      <c r="C1597" s="45"/>
    </row>
    <row r="1598" ht="12.75">
      <c r="C1598" s="45"/>
    </row>
    <row r="1599" ht="12.75">
      <c r="C1599" s="45"/>
    </row>
    <row r="1600" ht="12.75">
      <c r="C1600" s="45"/>
    </row>
    <row r="1601" ht="12.75">
      <c r="C1601" s="45"/>
    </row>
    <row r="1602" ht="12.75">
      <c r="C1602" s="45"/>
    </row>
    <row r="1603" ht="12.75">
      <c r="C1603" s="45"/>
    </row>
    <row r="1604" ht="12.75">
      <c r="C1604" s="45"/>
    </row>
    <row r="1605" ht="12.75">
      <c r="C1605" s="45"/>
    </row>
    <row r="1606" ht="12.75">
      <c r="C1606" s="45"/>
    </row>
    <row r="1607" ht="12.75">
      <c r="C1607" s="45"/>
    </row>
    <row r="1608" ht="12.75">
      <c r="C1608" s="45"/>
    </row>
    <row r="1609" ht="12.75">
      <c r="C1609" s="45"/>
    </row>
    <row r="1610" ht="12.75">
      <c r="C1610" s="45"/>
    </row>
    <row r="1611" ht="12.75">
      <c r="C1611" s="45"/>
    </row>
    <row r="1612" ht="12.75">
      <c r="C1612" s="45"/>
    </row>
    <row r="1613" ht="12.75">
      <c r="C1613" s="45"/>
    </row>
    <row r="1614" ht="12.75">
      <c r="C1614" s="45"/>
    </row>
    <row r="1615" ht="12.75">
      <c r="C1615" s="45"/>
    </row>
    <row r="1616" ht="12.75">
      <c r="C1616" s="45"/>
    </row>
    <row r="1617" ht="12.75">
      <c r="C1617" s="45"/>
    </row>
    <row r="1618" ht="12.75">
      <c r="C1618" s="45"/>
    </row>
    <row r="1619" ht="12.75">
      <c r="C1619" s="45"/>
    </row>
    <row r="1620" ht="12.75">
      <c r="C1620" s="45"/>
    </row>
    <row r="1621" ht="12.75">
      <c r="C1621" s="45"/>
    </row>
    <row r="1622" ht="12.75">
      <c r="C1622" s="45"/>
    </row>
    <row r="1623" ht="12.75">
      <c r="C1623" s="45"/>
    </row>
    <row r="1624" ht="12.75">
      <c r="C1624" s="45"/>
    </row>
    <row r="1625" ht="12.75">
      <c r="C1625" s="45"/>
    </row>
    <row r="1626" ht="12.75">
      <c r="C1626" s="45"/>
    </row>
    <row r="1627" ht="12.75">
      <c r="C1627" s="45"/>
    </row>
    <row r="1628" ht="12.75">
      <c r="C1628" s="45"/>
    </row>
    <row r="1629" ht="12.75">
      <c r="C1629" s="45"/>
    </row>
    <row r="1630" ht="12.75">
      <c r="C1630" s="45"/>
    </row>
    <row r="1631" ht="12.75">
      <c r="C1631" s="45"/>
    </row>
    <row r="1632" ht="12.75">
      <c r="C1632" s="45"/>
    </row>
    <row r="1633" ht="12.75">
      <c r="C1633" s="45"/>
    </row>
    <row r="1634" ht="12.75">
      <c r="C1634" s="45"/>
    </row>
    <row r="1635" ht="12.75">
      <c r="C1635" s="45"/>
    </row>
    <row r="1636" ht="12.75">
      <c r="C1636" s="45"/>
    </row>
    <row r="1637" ht="12.75">
      <c r="C1637" s="45"/>
    </row>
    <row r="1638" ht="12.75">
      <c r="C1638" s="45"/>
    </row>
    <row r="1639" ht="12.75">
      <c r="C1639" s="45"/>
    </row>
    <row r="1640" ht="12.75">
      <c r="C1640" s="45"/>
    </row>
    <row r="1641" ht="12.75">
      <c r="C1641" s="45"/>
    </row>
    <row r="1642" ht="12.75">
      <c r="C1642" s="45"/>
    </row>
    <row r="1643" ht="12.75">
      <c r="C1643" s="45"/>
    </row>
    <row r="1644" ht="12.75">
      <c r="C1644" s="45"/>
    </row>
    <row r="1645" ht="12.75">
      <c r="C1645" s="45"/>
    </row>
    <row r="1646" ht="12.75">
      <c r="C1646" s="45"/>
    </row>
    <row r="1647" ht="12.75">
      <c r="C1647" s="45"/>
    </row>
    <row r="1648" ht="12.75">
      <c r="C1648" s="45"/>
    </row>
    <row r="1649" ht="12.75">
      <c r="C1649" s="45"/>
    </row>
    <row r="1650" ht="12.75">
      <c r="C1650" s="45"/>
    </row>
    <row r="1651" ht="12.75">
      <c r="C1651" s="45"/>
    </row>
    <row r="1652" ht="12.75">
      <c r="C1652" s="45"/>
    </row>
    <row r="1653" ht="12.75">
      <c r="C1653" s="45"/>
    </row>
    <row r="1654" ht="12.75">
      <c r="C1654" s="45"/>
    </row>
    <row r="1655" ht="12.75">
      <c r="C1655" s="45"/>
    </row>
    <row r="1656" ht="12.75">
      <c r="C1656" s="45"/>
    </row>
    <row r="1657" ht="12.75">
      <c r="C1657" s="45"/>
    </row>
    <row r="1658" ht="12.75">
      <c r="C1658" s="45"/>
    </row>
    <row r="1659" ht="12.75">
      <c r="C1659" s="45"/>
    </row>
    <row r="1660" ht="12.75">
      <c r="C1660" s="45"/>
    </row>
    <row r="1661" ht="12.75">
      <c r="C1661" s="45"/>
    </row>
    <row r="1662" ht="12.75">
      <c r="C1662" s="45"/>
    </row>
    <row r="1663" ht="12.75">
      <c r="C1663" s="45"/>
    </row>
    <row r="1664" ht="12.75">
      <c r="C1664" s="45"/>
    </row>
    <row r="1665" ht="12.75">
      <c r="C1665" s="45"/>
    </row>
    <row r="1666" ht="12.75">
      <c r="C1666" s="45"/>
    </row>
    <row r="1667" ht="12.75">
      <c r="C1667" s="45"/>
    </row>
    <row r="1668" ht="12.75">
      <c r="C1668" s="45"/>
    </row>
    <row r="1669" ht="12.75">
      <c r="C1669" s="45"/>
    </row>
    <row r="1670" ht="12.75">
      <c r="C1670" s="45"/>
    </row>
    <row r="1671" ht="12.75">
      <c r="C1671" s="45"/>
    </row>
    <row r="1672" ht="12.75">
      <c r="C1672" s="45"/>
    </row>
    <row r="1673" ht="12.75">
      <c r="C1673" s="45"/>
    </row>
    <row r="1674" ht="12.75">
      <c r="C1674" s="45"/>
    </row>
    <row r="1675" ht="12.75">
      <c r="C1675" s="45"/>
    </row>
    <row r="1676" ht="12.75">
      <c r="C1676" s="45"/>
    </row>
    <row r="1677" ht="12.75">
      <c r="C1677" s="45"/>
    </row>
    <row r="1678" ht="12.75">
      <c r="C1678" s="45"/>
    </row>
    <row r="1679" ht="12.75">
      <c r="C1679" s="45"/>
    </row>
    <row r="1680" ht="12.75">
      <c r="C1680" s="45"/>
    </row>
    <row r="1681" ht="12.75">
      <c r="C1681" s="45"/>
    </row>
    <row r="1682" ht="12.75">
      <c r="C1682" s="45"/>
    </row>
    <row r="1683" ht="12.75">
      <c r="C1683" s="45"/>
    </row>
    <row r="1684" ht="12.75">
      <c r="C1684" s="45"/>
    </row>
    <row r="1685" ht="12.75">
      <c r="C1685" s="45"/>
    </row>
    <row r="1686" ht="12.75">
      <c r="C1686" s="45"/>
    </row>
    <row r="1687" ht="12.75">
      <c r="C1687" s="45"/>
    </row>
    <row r="1688" ht="12.75">
      <c r="C1688" s="45"/>
    </row>
    <row r="1689" ht="12.75">
      <c r="C1689" s="45"/>
    </row>
    <row r="1690" ht="12.75">
      <c r="C1690" s="45"/>
    </row>
    <row r="1691" ht="12.75">
      <c r="C1691" s="45"/>
    </row>
    <row r="1692" ht="12.75">
      <c r="C1692" s="45"/>
    </row>
    <row r="1693" ht="12.75">
      <c r="C1693" s="45"/>
    </row>
    <row r="1694" ht="12.75">
      <c r="C1694" s="45"/>
    </row>
    <row r="1695" ht="12.75">
      <c r="C1695" s="45"/>
    </row>
    <row r="1696" ht="12.75">
      <c r="C1696" s="45"/>
    </row>
    <row r="1697" ht="12.75">
      <c r="C1697" s="45"/>
    </row>
    <row r="1698" ht="12.75">
      <c r="C1698" s="45"/>
    </row>
    <row r="1699" ht="12.75">
      <c r="C1699" s="45"/>
    </row>
    <row r="1700" ht="12.75">
      <c r="C1700" s="45"/>
    </row>
    <row r="1701" ht="12.75">
      <c r="C1701" s="45"/>
    </row>
    <row r="1702" ht="12.75">
      <c r="C1702" s="45"/>
    </row>
    <row r="1703" ht="12.75">
      <c r="C1703" s="45"/>
    </row>
    <row r="1704" ht="12.75">
      <c r="C1704" s="45"/>
    </row>
    <row r="1705" ht="12.75">
      <c r="C1705" s="45"/>
    </row>
    <row r="1706" ht="12.75">
      <c r="C1706" s="45"/>
    </row>
    <row r="1707" ht="12.75">
      <c r="C1707" s="45"/>
    </row>
    <row r="1708" ht="12.75">
      <c r="C1708" s="45"/>
    </row>
    <row r="1709" ht="12.75">
      <c r="C1709" s="45"/>
    </row>
    <row r="1710" ht="12.75">
      <c r="C1710" s="45"/>
    </row>
    <row r="1711" ht="12.75">
      <c r="C1711" s="45"/>
    </row>
    <row r="1712" ht="12.75">
      <c r="C1712" s="45"/>
    </row>
    <row r="1713" ht="12.75">
      <c r="C1713" s="45"/>
    </row>
    <row r="1714" ht="12.75">
      <c r="C1714" s="45"/>
    </row>
    <row r="1715" ht="12.75">
      <c r="C1715" s="45"/>
    </row>
    <row r="1716" ht="12.75">
      <c r="C1716" s="45"/>
    </row>
    <row r="1717" ht="12.75">
      <c r="C1717" s="45"/>
    </row>
    <row r="1718" ht="12.75">
      <c r="C1718" s="45"/>
    </row>
    <row r="1719" ht="12.75">
      <c r="C1719" s="45"/>
    </row>
    <row r="1720" ht="12.75">
      <c r="C1720" s="45"/>
    </row>
    <row r="1721" ht="12.75">
      <c r="C1721" s="45"/>
    </row>
    <row r="1722" ht="12.75">
      <c r="C1722" s="45"/>
    </row>
    <row r="1723" ht="12.75">
      <c r="C1723" s="45"/>
    </row>
    <row r="1724" ht="12.75">
      <c r="C1724" s="45"/>
    </row>
    <row r="1725" ht="12.75">
      <c r="C1725" s="45"/>
    </row>
    <row r="1726" ht="12.75">
      <c r="C1726" s="45"/>
    </row>
    <row r="1727" ht="12.75">
      <c r="C1727" s="45"/>
    </row>
    <row r="1728" ht="12.75">
      <c r="C1728" s="45"/>
    </row>
    <row r="1729" ht="12.75">
      <c r="C1729" s="45"/>
    </row>
    <row r="1730" ht="12.75">
      <c r="C1730" s="45"/>
    </row>
    <row r="1731" ht="12.75">
      <c r="C1731" s="45"/>
    </row>
    <row r="1732" ht="12.75">
      <c r="C1732" s="45"/>
    </row>
    <row r="1733" ht="12.75">
      <c r="C1733" s="45"/>
    </row>
    <row r="1734" ht="12.75">
      <c r="C1734" s="45"/>
    </row>
    <row r="1735" ht="12.75">
      <c r="C1735" s="45"/>
    </row>
    <row r="1736" ht="12.75">
      <c r="C1736" s="45"/>
    </row>
    <row r="1737" ht="12.75">
      <c r="C1737" s="45"/>
    </row>
    <row r="1738" ht="12.75">
      <c r="C1738" s="45"/>
    </row>
    <row r="1739" ht="12.75">
      <c r="C1739" s="45"/>
    </row>
    <row r="1740" ht="12.75">
      <c r="C1740" s="45"/>
    </row>
    <row r="1741" ht="12.75">
      <c r="C1741" s="45"/>
    </row>
    <row r="1742" ht="12.75">
      <c r="C1742" s="45"/>
    </row>
    <row r="1743" ht="12.75">
      <c r="C1743" s="45"/>
    </row>
    <row r="1744" ht="12.75">
      <c r="C1744" s="45"/>
    </row>
    <row r="1745" ht="12.75">
      <c r="C1745" s="45"/>
    </row>
    <row r="1746" ht="12.75">
      <c r="C1746" s="45"/>
    </row>
    <row r="1747" ht="12.75">
      <c r="C1747" s="45"/>
    </row>
    <row r="1748" ht="12.75">
      <c r="C1748" s="45"/>
    </row>
    <row r="1749" ht="12.75">
      <c r="C1749" s="45"/>
    </row>
    <row r="1750" ht="12.75">
      <c r="C1750" s="45"/>
    </row>
    <row r="1751" ht="12.75">
      <c r="C1751" s="45"/>
    </row>
    <row r="1752" ht="12.75">
      <c r="C1752" s="45"/>
    </row>
    <row r="1753" ht="12.75">
      <c r="C1753" s="45"/>
    </row>
    <row r="1754" ht="12.75">
      <c r="C1754" s="45"/>
    </row>
    <row r="1755" ht="12.75">
      <c r="C1755" s="45"/>
    </row>
    <row r="1756" ht="12.75">
      <c r="C1756" s="45"/>
    </row>
    <row r="1757" ht="12.75">
      <c r="C1757" s="45"/>
    </row>
    <row r="1758" ht="12.75">
      <c r="C1758" s="45"/>
    </row>
    <row r="1759" ht="12.75">
      <c r="C1759" s="45"/>
    </row>
    <row r="1760" ht="12.75">
      <c r="C1760" s="45"/>
    </row>
    <row r="1761" ht="12.75">
      <c r="C1761" s="45"/>
    </row>
    <row r="1762" ht="12.75">
      <c r="C1762" s="45"/>
    </row>
    <row r="1763" ht="12.75">
      <c r="C1763" s="45"/>
    </row>
    <row r="1764" ht="12.75">
      <c r="C1764" s="45"/>
    </row>
    <row r="1765" ht="12.75">
      <c r="C1765" s="45"/>
    </row>
    <row r="1766" ht="12.75">
      <c r="C1766" s="45"/>
    </row>
    <row r="1767" ht="12.75">
      <c r="C1767" s="45"/>
    </row>
    <row r="1768" ht="12.75">
      <c r="C1768" s="45"/>
    </row>
    <row r="1769" ht="12.75">
      <c r="C1769" s="45"/>
    </row>
    <row r="1770" ht="12.75">
      <c r="C1770" s="45"/>
    </row>
    <row r="1771" ht="12.75">
      <c r="C1771" s="45"/>
    </row>
    <row r="1772" ht="12.75">
      <c r="C1772" s="45"/>
    </row>
    <row r="1773" ht="12.75">
      <c r="C1773" s="45"/>
    </row>
    <row r="1774" ht="12.75">
      <c r="C1774" s="45"/>
    </row>
    <row r="1775" ht="12.75">
      <c r="C1775" s="45"/>
    </row>
    <row r="1776" ht="12.75">
      <c r="C1776" s="45"/>
    </row>
    <row r="1777" ht="12.75">
      <c r="C1777" s="45"/>
    </row>
    <row r="1778" ht="12.75">
      <c r="C1778" s="45"/>
    </row>
    <row r="1779" ht="12.75">
      <c r="C1779" s="45"/>
    </row>
    <row r="1780" ht="12.75">
      <c r="C1780" s="45"/>
    </row>
    <row r="1781" ht="12.75">
      <c r="C1781" s="45"/>
    </row>
    <row r="1782" ht="12.75">
      <c r="C1782" s="45"/>
    </row>
    <row r="1783" ht="12.75">
      <c r="C1783" s="45"/>
    </row>
    <row r="1784" ht="12.75">
      <c r="C1784" s="45"/>
    </row>
    <row r="1785" ht="12.75">
      <c r="C1785" s="45"/>
    </row>
    <row r="1786" ht="12.75">
      <c r="C1786" s="45"/>
    </row>
    <row r="1787" ht="12.75">
      <c r="C1787" s="45"/>
    </row>
    <row r="1788" ht="12.75">
      <c r="C1788" s="45"/>
    </row>
    <row r="1789" ht="12.75">
      <c r="C1789" s="45"/>
    </row>
    <row r="1790" ht="12.75">
      <c r="C1790" s="45"/>
    </row>
    <row r="1791" ht="12.75">
      <c r="C1791" s="45"/>
    </row>
    <row r="1792" ht="12.75">
      <c r="C1792" s="45"/>
    </row>
    <row r="1793" ht="12.75">
      <c r="C1793" s="45"/>
    </row>
    <row r="1794" ht="12.75">
      <c r="C1794" s="45"/>
    </row>
    <row r="1795" ht="12.75">
      <c r="C1795" s="45"/>
    </row>
    <row r="1796" ht="12.75">
      <c r="C1796" s="45"/>
    </row>
    <row r="1797" ht="12.75">
      <c r="C1797" s="45"/>
    </row>
    <row r="1798" ht="12.75">
      <c r="C1798" s="45"/>
    </row>
    <row r="1799" ht="12.75">
      <c r="C1799" s="45"/>
    </row>
    <row r="1800" ht="12.75">
      <c r="C1800" s="45"/>
    </row>
    <row r="1801" ht="12.75">
      <c r="C1801" s="45"/>
    </row>
    <row r="1802" ht="12.75">
      <c r="C1802" s="45"/>
    </row>
    <row r="1803" ht="12.75">
      <c r="C1803" s="45"/>
    </row>
    <row r="1804" ht="12.75">
      <c r="C1804" s="45"/>
    </row>
    <row r="1805" ht="12.75">
      <c r="C1805" s="45"/>
    </row>
    <row r="1806" ht="12.75">
      <c r="C1806" s="45"/>
    </row>
    <row r="1807" ht="12.75">
      <c r="C1807" s="45"/>
    </row>
    <row r="1808" ht="12.75">
      <c r="C1808" s="45"/>
    </row>
    <row r="1809" ht="12.75">
      <c r="C1809" s="45"/>
    </row>
    <row r="1810" ht="12.75">
      <c r="C1810" s="45"/>
    </row>
    <row r="1811" ht="12.75">
      <c r="C1811" s="45"/>
    </row>
    <row r="1812" ht="12.75">
      <c r="C1812" s="45"/>
    </row>
    <row r="1813" ht="12.75">
      <c r="C1813" s="45"/>
    </row>
    <row r="1814" ht="12.75">
      <c r="C1814" s="45"/>
    </row>
    <row r="1815" ht="12.75">
      <c r="C1815" s="45"/>
    </row>
    <row r="1816" ht="12.75">
      <c r="C1816" s="45"/>
    </row>
    <row r="1817" ht="12.75">
      <c r="C1817" s="45"/>
    </row>
    <row r="1818" ht="12.75">
      <c r="C1818" s="45"/>
    </row>
    <row r="1819" ht="12.75">
      <c r="C1819" s="45"/>
    </row>
    <row r="1820" ht="12.75">
      <c r="C1820" s="45"/>
    </row>
    <row r="1821" ht="12.75">
      <c r="C1821" s="45"/>
    </row>
    <row r="1822" ht="12.75">
      <c r="C1822" s="45"/>
    </row>
    <row r="1823" ht="12.75">
      <c r="C1823" s="45"/>
    </row>
    <row r="1824" ht="12.75">
      <c r="C1824" s="45"/>
    </row>
    <row r="1825" ht="12.75">
      <c r="C1825" s="45"/>
    </row>
    <row r="1826" ht="12.75">
      <c r="C1826" s="45"/>
    </row>
    <row r="1827" ht="12.75">
      <c r="C1827" s="45"/>
    </row>
    <row r="1828" ht="12.75">
      <c r="C1828" s="45"/>
    </row>
    <row r="1829" ht="12.75">
      <c r="C1829" s="45"/>
    </row>
    <row r="1830" ht="12.75">
      <c r="C1830" s="45"/>
    </row>
    <row r="1831" ht="12.75">
      <c r="C1831" s="45"/>
    </row>
    <row r="1832" ht="12.75">
      <c r="C1832" s="45"/>
    </row>
    <row r="1833" ht="12.75">
      <c r="C1833" s="45"/>
    </row>
    <row r="1834" ht="12.75">
      <c r="C1834" s="45"/>
    </row>
    <row r="1835" ht="12.75">
      <c r="C1835" s="45"/>
    </row>
    <row r="1836" ht="12.75">
      <c r="C1836" s="45"/>
    </row>
    <row r="1837" ht="12.75">
      <c r="C1837" s="45"/>
    </row>
    <row r="1838" ht="12.75">
      <c r="C1838" s="45"/>
    </row>
    <row r="1839" ht="12.75">
      <c r="C1839" s="45"/>
    </row>
    <row r="1840" ht="12.75">
      <c r="C1840" s="45"/>
    </row>
    <row r="1841" ht="12.75">
      <c r="C1841" s="45"/>
    </row>
    <row r="1842" ht="12.75">
      <c r="C1842" s="45"/>
    </row>
    <row r="1843" ht="12.75">
      <c r="C1843" s="45"/>
    </row>
    <row r="1844" ht="12.75">
      <c r="C1844" s="45"/>
    </row>
    <row r="1845" ht="12.75">
      <c r="C1845" s="45"/>
    </row>
    <row r="1846" ht="12.75">
      <c r="C1846" s="45"/>
    </row>
    <row r="1847" ht="12.75">
      <c r="C1847" s="45"/>
    </row>
    <row r="1848" ht="12.75">
      <c r="C1848" s="45"/>
    </row>
    <row r="1849" ht="12.75">
      <c r="C1849" s="45"/>
    </row>
    <row r="1850" ht="12.75">
      <c r="C1850" s="45"/>
    </row>
    <row r="1851" ht="12.75">
      <c r="C1851" s="45"/>
    </row>
    <row r="1852" ht="12.75">
      <c r="C1852" s="45"/>
    </row>
    <row r="1853" ht="12.75">
      <c r="C1853" s="45"/>
    </row>
    <row r="1854" ht="12.75">
      <c r="C1854" s="45"/>
    </row>
    <row r="1855" ht="12.75">
      <c r="C1855" s="45"/>
    </row>
    <row r="1856" ht="12.75">
      <c r="C1856" s="45"/>
    </row>
    <row r="1857" ht="12.75">
      <c r="C1857" s="45"/>
    </row>
    <row r="1858" ht="12.75">
      <c r="C1858" s="45"/>
    </row>
    <row r="1859" ht="12.75">
      <c r="C1859" s="45"/>
    </row>
    <row r="1860" ht="12.75">
      <c r="C1860" s="45"/>
    </row>
    <row r="1861" ht="12.75">
      <c r="C1861" s="45"/>
    </row>
    <row r="1862" ht="12.75">
      <c r="C1862" s="45"/>
    </row>
    <row r="1863" ht="12.75">
      <c r="C1863" s="45"/>
    </row>
    <row r="1864" ht="12.75">
      <c r="C1864" s="45"/>
    </row>
    <row r="1865" ht="12.75">
      <c r="C1865" s="45"/>
    </row>
    <row r="1866" ht="12.75">
      <c r="C1866" s="45"/>
    </row>
    <row r="1867" ht="12.75">
      <c r="C1867" s="45"/>
    </row>
    <row r="1868" ht="12.75">
      <c r="C1868" s="45"/>
    </row>
    <row r="1869" ht="12.75">
      <c r="C1869" s="45"/>
    </row>
    <row r="1870" ht="12.75">
      <c r="C1870" s="45"/>
    </row>
    <row r="1871" ht="12.75">
      <c r="C1871" s="45"/>
    </row>
    <row r="1872" ht="12.75">
      <c r="C1872" s="45"/>
    </row>
    <row r="1873" ht="12.75">
      <c r="C1873" s="45"/>
    </row>
    <row r="1874" ht="12.75">
      <c r="C1874" s="45"/>
    </row>
    <row r="1875" ht="12.75">
      <c r="C1875" s="45"/>
    </row>
    <row r="1876" ht="12.75">
      <c r="C1876" s="45"/>
    </row>
    <row r="1877" ht="12.75">
      <c r="C1877" s="45"/>
    </row>
    <row r="1878" ht="12.75">
      <c r="C1878" s="45"/>
    </row>
    <row r="1879" ht="12.75">
      <c r="C1879" s="45"/>
    </row>
    <row r="1880" ht="12.75">
      <c r="C1880" s="45"/>
    </row>
    <row r="1881" ht="12.75">
      <c r="C1881" s="45"/>
    </row>
    <row r="1882" ht="12.75">
      <c r="C1882" s="45"/>
    </row>
    <row r="1883" ht="12.75">
      <c r="C1883" s="45"/>
    </row>
    <row r="1884" ht="12.75">
      <c r="C1884" s="45"/>
    </row>
    <row r="1885" ht="12.75">
      <c r="C1885" s="45"/>
    </row>
    <row r="1886" ht="12.75">
      <c r="C1886" s="45"/>
    </row>
    <row r="1887" ht="12.75">
      <c r="C1887" s="45"/>
    </row>
    <row r="1888" ht="12.75">
      <c r="C1888" s="45"/>
    </row>
    <row r="1889" ht="12.75">
      <c r="C1889" s="45"/>
    </row>
    <row r="1890" ht="12.75">
      <c r="C1890" s="45"/>
    </row>
    <row r="1891" ht="12.75">
      <c r="C1891" s="45"/>
    </row>
    <row r="1892" ht="12.75">
      <c r="C1892" s="45"/>
    </row>
    <row r="1893" ht="12.75">
      <c r="C1893" s="45"/>
    </row>
    <row r="1894" ht="12.75">
      <c r="C1894" s="45"/>
    </row>
    <row r="1895" ht="12.75">
      <c r="C1895" s="45"/>
    </row>
    <row r="1896" ht="12.75">
      <c r="C1896" s="45"/>
    </row>
    <row r="1897" ht="12.75">
      <c r="C1897" s="45"/>
    </row>
    <row r="1898" ht="12.75">
      <c r="C1898" s="45"/>
    </row>
    <row r="1899" ht="12.75">
      <c r="C1899" s="45"/>
    </row>
    <row r="1900" ht="12.75">
      <c r="C1900" s="45"/>
    </row>
    <row r="1901" ht="12.75">
      <c r="C1901" s="45"/>
    </row>
    <row r="1902" ht="12.75">
      <c r="C1902" s="45"/>
    </row>
    <row r="1903" ht="12.75">
      <c r="C1903" s="45"/>
    </row>
    <row r="1904" ht="12.75">
      <c r="C1904" s="45"/>
    </row>
    <row r="1905" ht="12.75">
      <c r="C1905" s="45"/>
    </row>
    <row r="1906" ht="12.75">
      <c r="C1906" s="45"/>
    </row>
    <row r="1907" ht="12.75">
      <c r="C1907" s="45"/>
    </row>
    <row r="1908" ht="12.75">
      <c r="C1908" s="45"/>
    </row>
    <row r="1909" ht="12.75">
      <c r="C1909" s="45"/>
    </row>
    <row r="1910" ht="12.75">
      <c r="C1910" s="45"/>
    </row>
    <row r="1911" ht="12.75">
      <c r="C1911" s="45"/>
    </row>
    <row r="1912" ht="12.75">
      <c r="C1912" s="45"/>
    </row>
    <row r="1913" ht="12.75">
      <c r="C1913" s="45"/>
    </row>
    <row r="1914" ht="12.75">
      <c r="C1914" s="45"/>
    </row>
    <row r="1915" ht="12.75">
      <c r="C1915" s="45"/>
    </row>
    <row r="1916" ht="12.75">
      <c r="C1916" s="45"/>
    </row>
    <row r="1917" ht="12.75">
      <c r="C1917" s="45"/>
    </row>
    <row r="1918" ht="12.75">
      <c r="C1918" s="45"/>
    </row>
    <row r="1919" ht="12.75">
      <c r="C1919" s="45"/>
    </row>
    <row r="1920" ht="12.75">
      <c r="C1920" s="45"/>
    </row>
    <row r="1921" ht="12.75">
      <c r="C1921" s="45"/>
    </row>
    <row r="1922" ht="12.75">
      <c r="C1922" s="45"/>
    </row>
    <row r="1923" ht="12.75">
      <c r="C1923" s="45"/>
    </row>
    <row r="1924" ht="12.75">
      <c r="C1924" s="45"/>
    </row>
    <row r="1925" ht="12.75">
      <c r="C1925" s="45"/>
    </row>
    <row r="1926" ht="12.75">
      <c r="C1926" s="45"/>
    </row>
    <row r="1927" ht="12.75">
      <c r="C1927" s="45"/>
    </row>
    <row r="1928" ht="12.75">
      <c r="C1928" s="45"/>
    </row>
    <row r="1929" ht="12.75">
      <c r="C1929" s="45"/>
    </row>
    <row r="1930" ht="12.75">
      <c r="C1930" s="45"/>
    </row>
    <row r="1931" ht="12.75">
      <c r="C1931" s="45"/>
    </row>
    <row r="1932" ht="12.75">
      <c r="C1932" s="45"/>
    </row>
    <row r="1933" ht="12.75">
      <c r="C1933" s="45"/>
    </row>
    <row r="1934" ht="12.75">
      <c r="C1934" s="45"/>
    </row>
    <row r="1935" ht="12.75">
      <c r="C1935" s="45"/>
    </row>
    <row r="1936" ht="12.75">
      <c r="C1936" s="45"/>
    </row>
    <row r="1937" ht="12.75">
      <c r="C1937" s="45"/>
    </row>
    <row r="1938" ht="12.75">
      <c r="C1938" s="45"/>
    </row>
    <row r="1939" ht="12.75">
      <c r="C1939" s="45"/>
    </row>
    <row r="1940" ht="12.75">
      <c r="C1940" s="45"/>
    </row>
    <row r="1941" ht="12.75">
      <c r="C1941" s="45"/>
    </row>
    <row r="1942" ht="12.75">
      <c r="C1942" s="45"/>
    </row>
    <row r="1943" ht="12.75">
      <c r="C1943" s="45"/>
    </row>
    <row r="1944" ht="12.75">
      <c r="C1944" s="45"/>
    </row>
    <row r="1945" ht="12.75">
      <c r="C1945" s="45"/>
    </row>
    <row r="1946" ht="12.75">
      <c r="C1946" s="45"/>
    </row>
    <row r="1947" ht="12.75">
      <c r="C1947" s="45"/>
    </row>
    <row r="1948" ht="12.75">
      <c r="C1948" s="45"/>
    </row>
    <row r="1949" ht="12.75">
      <c r="C1949" s="45"/>
    </row>
    <row r="1950" ht="12.75">
      <c r="C1950" s="45"/>
    </row>
    <row r="1951" ht="12.75">
      <c r="C1951" s="45"/>
    </row>
    <row r="1952" ht="12.75">
      <c r="C1952" s="45"/>
    </row>
    <row r="1953" ht="12.75">
      <c r="C1953" s="45"/>
    </row>
    <row r="1954" ht="12.75">
      <c r="C1954" s="45"/>
    </row>
    <row r="1955" ht="12.75">
      <c r="C1955" s="45"/>
    </row>
    <row r="1956" ht="12.75">
      <c r="C1956" s="45"/>
    </row>
    <row r="1957" ht="12.75">
      <c r="C1957" s="45"/>
    </row>
    <row r="1958" ht="12.75">
      <c r="C1958" s="45"/>
    </row>
    <row r="1959" ht="12.75">
      <c r="C1959" s="45"/>
    </row>
    <row r="1960" ht="12.75">
      <c r="C1960" s="45"/>
    </row>
    <row r="1961" ht="12.75">
      <c r="C1961" s="45"/>
    </row>
    <row r="1962" ht="12.75">
      <c r="C1962" s="45"/>
    </row>
    <row r="1963" ht="12.75">
      <c r="C1963" s="45"/>
    </row>
    <row r="1964" ht="12.75">
      <c r="C1964" s="45"/>
    </row>
    <row r="1965" ht="12.75">
      <c r="C1965" s="45"/>
    </row>
    <row r="1966" ht="12.75">
      <c r="C1966" s="45"/>
    </row>
    <row r="1967" ht="12.75">
      <c r="C1967" s="45"/>
    </row>
    <row r="1968" ht="12.75">
      <c r="C1968" s="45"/>
    </row>
    <row r="1969" ht="12.75">
      <c r="C1969" s="45"/>
    </row>
    <row r="1970" ht="12.75">
      <c r="C1970" s="45"/>
    </row>
    <row r="1971" ht="12.75">
      <c r="C1971" s="45"/>
    </row>
    <row r="1972" ht="12.75">
      <c r="C1972" s="45"/>
    </row>
    <row r="1973" ht="12.75">
      <c r="C1973" s="45"/>
    </row>
    <row r="1974" ht="12.75">
      <c r="C1974" s="45"/>
    </row>
    <row r="1975" ht="12.75">
      <c r="C1975" s="45"/>
    </row>
    <row r="1976" ht="12.75">
      <c r="C1976" s="45"/>
    </row>
    <row r="1977" ht="12.75">
      <c r="C1977" s="45"/>
    </row>
    <row r="1978" ht="12.75">
      <c r="C1978" s="45"/>
    </row>
    <row r="1979" ht="12.75">
      <c r="C1979" s="45"/>
    </row>
    <row r="1980" ht="12.75">
      <c r="C1980" s="45"/>
    </row>
    <row r="1981" ht="12.75">
      <c r="C1981" s="45"/>
    </row>
    <row r="1982" ht="12.75">
      <c r="C1982" s="45"/>
    </row>
    <row r="1983" ht="12.75">
      <c r="C1983" s="45"/>
    </row>
    <row r="1984" ht="12.75">
      <c r="C1984" s="45"/>
    </row>
    <row r="1985" ht="12.75">
      <c r="C1985" s="45"/>
    </row>
    <row r="1986" ht="12.75">
      <c r="C1986" s="45"/>
    </row>
    <row r="1987" ht="12.75">
      <c r="C1987" s="45"/>
    </row>
    <row r="1988" ht="12.75">
      <c r="C1988" s="45"/>
    </row>
    <row r="1989" ht="12.75">
      <c r="C1989" s="45"/>
    </row>
    <row r="1990" ht="12.75">
      <c r="C1990" s="45"/>
    </row>
    <row r="1991" ht="12.75">
      <c r="C1991" s="45"/>
    </row>
    <row r="1992" ht="12.75">
      <c r="C1992" s="45"/>
    </row>
    <row r="1993" ht="12.75">
      <c r="C1993" s="45"/>
    </row>
    <row r="1994" ht="12.75">
      <c r="C1994" s="45"/>
    </row>
    <row r="1995" ht="12.75">
      <c r="C1995" s="45"/>
    </row>
    <row r="1996" ht="12.75">
      <c r="C1996" s="45"/>
    </row>
    <row r="1997" ht="12.75">
      <c r="C1997" s="45"/>
    </row>
    <row r="1998" ht="12.75">
      <c r="C1998" s="45"/>
    </row>
    <row r="1999" ht="12.75">
      <c r="C1999" s="45"/>
    </row>
    <row r="2000" ht="12.75">
      <c r="C2000" s="45"/>
    </row>
    <row r="2001" ht="12.75">
      <c r="C2001" s="45"/>
    </row>
    <row r="2002" ht="12.75">
      <c r="C2002" s="45"/>
    </row>
    <row r="2003" ht="12.75">
      <c r="C2003" s="45"/>
    </row>
    <row r="2004" ht="12.75">
      <c r="C2004" s="45"/>
    </row>
    <row r="2005" ht="12.75">
      <c r="C2005" s="45"/>
    </row>
    <row r="2006" ht="12.75">
      <c r="C2006" s="45"/>
    </row>
    <row r="2007" ht="12.75">
      <c r="C2007" s="45"/>
    </row>
    <row r="2008" ht="12.75">
      <c r="C2008" s="45"/>
    </row>
    <row r="2009" ht="12.75">
      <c r="C2009" s="45"/>
    </row>
    <row r="2010" ht="12.75">
      <c r="C2010" s="45"/>
    </row>
    <row r="2011" ht="12.75">
      <c r="C2011" s="45"/>
    </row>
    <row r="2012" ht="12.75">
      <c r="C2012" s="45"/>
    </row>
    <row r="2013" ht="12.75">
      <c r="C2013" s="45"/>
    </row>
    <row r="2014" ht="12.75">
      <c r="C2014" s="45"/>
    </row>
    <row r="2015" ht="12.75">
      <c r="C2015" s="45"/>
    </row>
    <row r="2016" ht="12.75">
      <c r="C2016" s="45"/>
    </row>
    <row r="2017" ht="12.75">
      <c r="C2017" s="45"/>
    </row>
    <row r="2018" ht="12.75">
      <c r="C2018" s="45"/>
    </row>
    <row r="2019" ht="12.75">
      <c r="C2019" s="45"/>
    </row>
    <row r="2020" ht="12.75">
      <c r="C2020" s="45"/>
    </row>
    <row r="2021" ht="12.75">
      <c r="C2021" s="45"/>
    </row>
    <row r="2022" ht="12.75">
      <c r="C2022" s="45"/>
    </row>
    <row r="2023" ht="12.75">
      <c r="C2023" s="45"/>
    </row>
    <row r="2024" ht="12.75">
      <c r="C2024" s="45"/>
    </row>
    <row r="2025" ht="12.75">
      <c r="C2025" s="45"/>
    </row>
    <row r="2026" ht="12.75">
      <c r="C2026" s="45"/>
    </row>
    <row r="2027" ht="12.75">
      <c r="C2027" s="45"/>
    </row>
    <row r="2028" ht="12.75">
      <c r="C2028" s="45"/>
    </row>
    <row r="2029" ht="12.75">
      <c r="C2029" s="45"/>
    </row>
    <row r="2030" ht="12.75">
      <c r="C2030" s="45"/>
    </row>
    <row r="2031" ht="12.75">
      <c r="C2031" s="45"/>
    </row>
    <row r="2032" ht="12.75">
      <c r="C2032" s="45"/>
    </row>
    <row r="2033" ht="12.75">
      <c r="C2033" s="45"/>
    </row>
    <row r="2034" ht="12.75">
      <c r="C2034" s="45"/>
    </row>
    <row r="2035" ht="12.75">
      <c r="C2035" s="45"/>
    </row>
    <row r="2036" ht="12.75">
      <c r="C2036" s="45"/>
    </row>
    <row r="2037" ht="12.75">
      <c r="C2037" s="45"/>
    </row>
    <row r="2038" ht="12.75">
      <c r="C2038" s="45"/>
    </row>
    <row r="2039" ht="12.75">
      <c r="C2039" s="45"/>
    </row>
    <row r="2040" ht="12.75">
      <c r="C2040" s="45"/>
    </row>
    <row r="2041" ht="12.75">
      <c r="C2041" s="45"/>
    </row>
    <row r="2042" ht="12.75">
      <c r="C2042" s="45"/>
    </row>
    <row r="2043" ht="12.75">
      <c r="C2043" s="45"/>
    </row>
    <row r="2044" ht="12.75">
      <c r="C2044" s="45"/>
    </row>
    <row r="2045" ht="12.75">
      <c r="C2045" s="45"/>
    </row>
    <row r="2046" ht="12.75">
      <c r="C2046" s="45"/>
    </row>
    <row r="2047" ht="12.75">
      <c r="C2047" s="45"/>
    </row>
    <row r="2048" ht="12.75">
      <c r="C2048" s="45"/>
    </row>
    <row r="2049" ht="12.75">
      <c r="C2049" s="45"/>
    </row>
    <row r="2050" ht="12.75">
      <c r="C2050" s="45"/>
    </row>
    <row r="2051" ht="12.75">
      <c r="C2051" s="45"/>
    </row>
    <row r="2052" ht="12.75">
      <c r="C2052" s="45"/>
    </row>
    <row r="2053" ht="12.75">
      <c r="C2053" s="45"/>
    </row>
    <row r="2054" ht="12.75">
      <c r="C2054" s="45"/>
    </row>
    <row r="2055" ht="12.75">
      <c r="C2055" s="45"/>
    </row>
    <row r="2056" ht="12.75">
      <c r="C2056" s="45"/>
    </row>
    <row r="2057" ht="12.75">
      <c r="C2057" s="45"/>
    </row>
    <row r="2058" ht="12.75">
      <c r="C2058" s="45"/>
    </row>
    <row r="2059" ht="12.75">
      <c r="C2059" s="45"/>
    </row>
    <row r="2060" ht="12.75">
      <c r="C2060" s="45"/>
    </row>
    <row r="2061" ht="12.75">
      <c r="C2061" s="45"/>
    </row>
    <row r="2062" ht="12.75">
      <c r="C2062" s="45"/>
    </row>
    <row r="2063" ht="12.75">
      <c r="C2063" s="45"/>
    </row>
    <row r="2064" ht="12.75">
      <c r="C2064" s="45"/>
    </row>
    <row r="2065" ht="12.75">
      <c r="C2065" s="45"/>
    </row>
    <row r="2066" ht="12.75">
      <c r="C2066" s="45"/>
    </row>
    <row r="2067" ht="12.75">
      <c r="C2067" s="45"/>
    </row>
    <row r="2068" ht="12.75">
      <c r="C2068" s="45"/>
    </row>
    <row r="2069" ht="12.75">
      <c r="C2069" s="45"/>
    </row>
    <row r="2070" ht="12.75">
      <c r="C2070" s="45"/>
    </row>
    <row r="2071" ht="12.75">
      <c r="C2071" s="45"/>
    </row>
    <row r="2072" ht="12.75">
      <c r="C2072" s="45"/>
    </row>
    <row r="2073" ht="12.75">
      <c r="C2073" s="45"/>
    </row>
    <row r="2074" ht="12.75">
      <c r="C2074" s="45"/>
    </row>
    <row r="2075" ht="12.75">
      <c r="C2075" s="45"/>
    </row>
    <row r="2076" ht="12.75">
      <c r="C2076" s="45"/>
    </row>
    <row r="2077" ht="12.75">
      <c r="C2077" s="45"/>
    </row>
    <row r="2078" ht="12.75">
      <c r="C2078" s="45"/>
    </row>
    <row r="2079" ht="12.75">
      <c r="C2079" s="45"/>
    </row>
    <row r="2080" ht="12.75">
      <c r="C2080" s="45"/>
    </row>
    <row r="2081" ht="12.75">
      <c r="C2081" s="45"/>
    </row>
    <row r="2082" ht="12.75">
      <c r="C2082" s="45"/>
    </row>
    <row r="2083" ht="12.75">
      <c r="C2083" s="45"/>
    </row>
    <row r="2084" ht="12.75">
      <c r="C2084" s="45"/>
    </row>
    <row r="2085" ht="12.75">
      <c r="C2085" s="45"/>
    </row>
    <row r="2086" ht="12.75">
      <c r="C2086" s="45"/>
    </row>
    <row r="2087" ht="12.75">
      <c r="C2087" s="45"/>
    </row>
    <row r="2088" ht="12.75">
      <c r="C2088" s="45"/>
    </row>
    <row r="2089" ht="12.75">
      <c r="C2089" s="45"/>
    </row>
    <row r="2090" ht="12.75">
      <c r="C2090" s="45"/>
    </row>
    <row r="2091" ht="12.75">
      <c r="C2091" s="45"/>
    </row>
    <row r="2092" ht="12.75">
      <c r="C2092" s="45"/>
    </row>
    <row r="2093" ht="12.75">
      <c r="C2093" s="45"/>
    </row>
    <row r="2094" ht="12.75">
      <c r="C2094" s="45"/>
    </row>
    <row r="2095" ht="12.75">
      <c r="C2095" s="45"/>
    </row>
    <row r="2096" ht="12.75">
      <c r="C2096" s="45"/>
    </row>
    <row r="2097" ht="12.75">
      <c r="C2097" s="45"/>
    </row>
    <row r="2098" ht="12.75">
      <c r="C2098" s="45"/>
    </row>
    <row r="2099" ht="12.75">
      <c r="C2099" s="45"/>
    </row>
    <row r="2100" ht="12.75">
      <c r="C2100" s="45"/>
    </row>
    <row r="2101" ht="12.75">
      <c r="C2101" s="45"/>
    </row>
    <row r="2102" ht="12.75">
      <c r="C2102" s="45"/>
    </row>
    <row r="2103" ht="12.75">
      <c r="C2103" s="45"/>
    </row>
    <row r="2104" ht="12.75">
      <c r="C2104" s="45"/>
    </row>
    <row r="2105" ht="12.75">
      <c r="C2105" s="45"/>
    </row>
    <row r="2106" ht="12.75">
      <c r="C2106" s="45"/>
    </row>
    <row r="2107" ht="12.75">
      <c r="C2107" s="45"/>
    </row>
    <row r="2108" ht="12.75">
      <c r="C2108" s="45"/>
    </row>
    <row r="2109" ht="12.75">
      <c r="C2109" s="45"/>
    </row>
    <row r="2110" ht="12.75">
      <c r="C2110" s="45"/>
    </row>
    <row r="2111" ht="12.75">
      <c r="C2111" s="45"/>
    </row>
    <row r="2112" ht="12.75">
      <c r="C2112" s="45"/>
    </row>
    <row r="2113" ht="12.75">
      <c r="C2113" s="45"/>
    </row>
    <row r="2114" ht="12.75">
      <c r="C2114" s="45"/>
    </row>
    <row r="2115" ht="12.75">
      <c r="C2115" s="45"/>
    </row>
    <row r="2116" ht="12.75">
      <c r="C2116" s="45"/>
    </row>
    <row r="2117" ht="12.75">
      <c r="C2117" s="45"/>
    </row>
    <row r="2118" ht="12.75">
      <c r="C2118" s="45"/>
    </row>
    <row r="2119" ht="12.75">
      <c r="C2119" s="45"/>
    </row>
    <row r="2120" ht="12.75">
      <c r="C2120" s="45"/>
    </row>
    <row r="2121" ht="12.75">
      <c r="C2121" s="45"/>
    </row>
    <row r="2122" ht="12.75">
      <c r="C2122" s="45"/>
    </row>
    <row r="2123" ht="12.75">
      <c r="C2123" s="45"/>
    </row>
    <row r="2124" ht="12.75">
      <c r="C2124" s="45"/>
    </row>
    <row r="2125" ht="12.75">
      <c r="C2125" s="45"/>
    </row>
    <row r="2126" ht="12.75">
      <c r="C2126" s="45"/>
    </row>
    <row r="2127" ht="12.75">
      <c r="C2127" s="45"/>
    </row>
    <row r="2128" ht="12.75">
      <c r="C2128" s="45"/>
    </row>
    <row r="2129" ht="12.75">
      <c r="C2129" s="45"/>
    </row>
    <row r="2130" ht="12.75">
      <c r="C2130" s="45"/>
    </row>
    <row r="2131" ht="12.75">
      <c r="C2131" s="45"/>
    </row>
    <row r="2132" ht="12.75">
      <c r="C2132" s="45"/>
    </row>
    <row r="2133" ht="12.75">
      <c r="C2133" s="45"/>
    </row>
    <row r="2134" ht="12.75">
      <c r="C2134" s="45"/>
    </row>
    <row r="2135" ht="12.75">
      <c r="C2135" s="45"/>
    </row>
    <row r="2136" ht="12.75">
      <c r="C2136" s="45"/>
    </row>
    <row r="2137" ht="12.75">
      <c r="C2137" s="45"/>
    </row>
    <row r="2138" ht="12.75">
      <c r="C2138" s="45"/>
    </row>
    <row r="2139" ht="12.75">
      <c r="C2139" s="45"/>
    </row>
    <row r="2140" ht="12.75">
      <c r="C2140" s="45"/>
    </row>
    <row r="2141" ht="12.75">
      <c r="C2141" s="45"/>
    </row>
    <row r="2142" ht="12.75">
      <c r="C2142" s="45"/>
    </row>
    <row r="2143" ht="12.75">
      <c r="C2143" s="45"/>
    </row>
    <row r="2144" ht="12.75">
      <c r="C2144" s="45"/>
    </row>
    <row r="2145" ht="12.75">
      <c r="C2145" s="45"/>
    </row>
    <row r="2146" ht="12.75">
      <c r="C2146" s="45"/>
    </row>
    <row r="2147" ht="12.75">
      <c r="C2147" s="45"/>
    </row>
    <row r="2148" ht="12.75">
      <c r="C2148" s="45"/>
    </row>
    <row r="2149" ht="12.75">
      <c r="C2149" s="45"/>
    </row>
    <row r="2150" ht="12.75">
      <c r="C2150" s="45"/>
    </row>
    <row r="2151" ht="12.75">
      <c r="C2151" s="45"/>
    </row>
    <row r="2152" ht="12.75">
      <c r="C2152" s="45"/>
    </row>
    <row r="2153" ht="12.75">
      <c r="C2153" s="45"/>
    </row>
    <row r="2154" ht="12.75">
      <c r="C2154" s="45"/>
    </row>
    <row r="2155" ht="12.75">
      <c r="C2155" s="45"/>
    </row>
    <row r="2156" ht="12.75">
      <c r="C2156" s="45"/>
    </row>
    <row r="2157" ht="12.75">
      <c r="C2157" s="45"/>
    </row>
    <row r="2158" ht="12.75">
      <c r="C2158" s="45"/>
    </row>
    <row r="2159" ht="12.75">
      <c r="C2159" s="45"/>
    </row>
    <row r="2160" ht="12.75">
      <c r="C2160" s="45"/>
    </row>
    <row r="2161" ht="12.75">
      <c r="C2161" s="45"/>
    </row>
    <row r="2162" ht="12.75">
      <c r="C2162" s="45"/>
    </row>
    <row r="2163" ht="12.75">
      <c r="C2163" s="45"/>
    </row>
    <row r="2164" ht="12.75">
      <c r="C2164" s="45"/>
    </row>
    <row r="2165" ht="12.75">
      <c r="C2165" s="45"/>
    </row>
    <row r="2166" ht="12.75">
      <c r="C2166" s="45"/>
    </row>
    <row r="2167" ht="12.75">
      <c r="C2167" s="45"/>
    </row>
    <row r="2168" ht="12.75">
      <c r="C2168" s="45"/>
    </row>
    <row r="2169" ht="12.75">
      <c r="C2169" s="45"/>
    </row>
    <row r="2170" ht="12.75">
      <c r="C2170" s="45"/>
    </row>
    <row r="2171" ht="12.75">
      <c r="C2171" s="45"/>
    </row>
    <row r="2172" ht="12.75">
      <c r="C2172" s="45"/>
    </row>
    <row r="2173" ht="12.75">
      <c r="C2173" s="45"/>
    </row>
    <row r="2174" ht="12.75">
      <c r="C2174" s="45"/>
    </row>
    <row r="2175" ht="12.75">
      <c r="C2175" s="45"/>
    </row>
    <row r="2176" ht="12.75">
      <c r="C2176" s="45"/>
    </row>
    <row r="2177" ht="12.75">
      <c r="C2177" s="45"/>
    </row>
    <row r="2178" ht="12.75">
      <c r="C2178" s="45"/>
    </row>
    <row r="2179" ht="12.75">
      <c r="C2179" s="45"/>
    </row>
    <row r="2180" ht="12.75">
      <c r="C2180" s="45"/>
    </row>
  </sheetData>
  <sheetProtection/>
  <mergeCells count="19">
    <mergeCell ref="A2:B2"/>
    <mergeCell ref="A3:B3"/>
    <mergeCell ref="A4:B4"/>
    <mergeCell ref="A51:B51"/>
    <mergeCell ref="A5:B5"/>
    <mergeCell ref="A49:B49"/>
    <mergeCell ref="A50:B50"/>
    <mergeCell ref="C3:F3"/>
    <mergeCell ref="C50:F50"/>
    <mergeCell ref="C94:F94"/>
    <mergeCell ref="C4:F4"/>
    <mergeCell ref="C7:F7"/>
    <mergeCell ref="C54:F54"/>
    <mergeCell ref="C98:F98"/>
    <mergeCell ref="A96:B96"/>
    <mergeCell ref="A52:B52"/>
    <mergeCell ref="A93:B93"/>
    <mergeCell ref="A94:B94"/>
    <mergeCell ref="A95:B95"/>
  </mergeCells>
  <printOptions/>
  <pageMargins left="0.5" right="0.5" top="0.4" bottom="0.4" header="0.5" footer="0.5"/>
  <pageSetup fitToHeight="3" horizontalDpi="600" verticalDpi="600" orientation="portrait" r:id="rId1"/>
  <rowBreaks count="2" manualBreakCount="2">
    <brk id="47" max="255" man="1"/>
    <brk id="91" max="255" man="1"/>
  </rowBreaks>
</worksheet>
</file>

<file path=xl/worksheets/sheet5.xml><?xml version="1.0" encoding="utf-8"?>
<worksheet xmlns="http://schemas.openxmlformats.org/spreadsheetml/2006/main" xmlns:r="http://schemas.openxmlformats.org/officeDocument/2006/relationships">
  <dimension ref="A1:K610"/>
  <sheetViews>
    <sheetView zoomScalePageLayoutView="0" workbookViewId="0" topLeftCell="A1">
      <selection activeCell="N63" sqref="N63"/>
    </sheetView>
  </sheetViews>
  <sheetFormatPr defaultColWidth="9.140625" defaultRowHeight="12.75"/>
  <cols>
    <col min="1" max="1" width="6.57421875" style="0" customWidth="1"/>
    <col min="2" max="2" width="38.421875" style="0" customWidth="1"/>
    <col min="3" max="3" width="3.7109375" style="0" bestFit="1" customWidth="1"/>
    <col min="4" max="4" width="11.28125" style="0" bestFit="1" customWidth="1"/>
    <col min="5" max="10" width="11.28125" style="0" customWidth="1"/>
  </cols>
  <sheetData>
    <row r="1" spans="1:10" ht="12.75">
      <c r="A1" s="12" t="s">
        <v>207</v>
      </c>
      <c r="B1" s="24"/>
      <c r="C1" s="24"/>
      <c r="D1" s="24"/>
      <c r="E1" s="73"/>
      <c r="F1" s="12" t="s">
        <v>4</v>
      </c>
      <c r="G1" s="24"/>
      <c r="H1" s="24"/>
      <c r="I1" s="24"/>
      <c r="J1" s="3"/>
    </row>
    <row r="2" spans="1:10" ht="12.75">
      <c r="A2" s="208" t="s">
        <v>1</v>
      </c>
      <c r="B2" s="200"/>
      <c r="C2" s="200"/>
      <c r="D2" s="200"/>
      <c r="E2" s="209"/>
      <c r="F2" s="72"/>
      <c r="J2" s="4"/>
    </row>
    <row r="3" spans="1:10" ht="12.75">
      <c r="A3" s="208" t="s">
        <v>2</v>
      </c>
      <c r="B3" s="200"/>
      <c r="C3" s="200"/>
      <c r="D3" s="200"/>
      <c r="E3" s="209"/>
      <c r="F3" s="303">
        <f>+Introduction!B2</f>
        <v>0</v>
      </c>
      <c r="G3" s="305"/>
      <c r="H3" s="305"/>
      <c r="I3" s="305"/>
      <c r="J3" s="304"/>
    </row>
    <row r="4" spans="1:10" ht="12.75">
      <c r="A4" s="208" t="s">
        <v>3</v>
      </c>
      <c r="B4" s="200"/>
      <c r="C4" s="200"/>
      <c r="D4" s="200"/>
      <c r="E4" s="209"/>
      <c r="F4" s="72"/>
      <c r="J4" s="4"/>
    </row>
    <row r="5" spans="1:10" ht="12.75">
      <c r="A5" s="206" t="str">
        <f>TEXT(Introduction!B4,"[$-409]mmmm d, yyyy;@")</f>
        <v>January 0, 1900</v>
      </c>
      <c r="B5" s="215"/>
      <c r="C5" s="215"/>
      <c r="D5" s="215"/>
      <c r="E5" s="207"/>
      <c r="F5" s="5"/>
      <c r="G5" s="22"/>
      <c r="H5" s="22"/>
      <c r="I5" s="22"/>
      <c r="J5" s="6"/>
    </row>
    <row r="6" spans="1:5" ht="6.75" customHeight="1">
      <c r="A6" s="46"/>
      <c r="C6" s="35"/>
      <c r="E6" s="45"/>
    </row>
    <row r="7" spans="1:10" ht="15.75" customHeight="1">
      <c r="A7" s="65" t="s">
        <v>5</v>
      </c>
      <c r="B7" s="287" t="s">
        <v>6</v>
      </c>
      <c r="C7" s="288" t="s">
        <v>111</v>
      </c>
      <c r="D7" s="289"/>
      <c r="E7" s="289"/>
      <c r="F7" s="289"/>
      <c r="G7" s="289"/>
      <c r="H7" s="289"/>
      <c r="I7" s="289"/>
      <c r="J7" s="290"/>
    </row>
    <row r="8" spans="1:10" ht="34.5" customHeight="1">
      <c r="A8" s="69"/>
      <c r="B8" s="67"/>
      <c r="C8" s="291" t="s">
        <v>206</v>
      </c>
      <c r="D8" s="292"/>
      <c r="E8" s="293" t="s">
        <v>153</v>
      </c>
      <c r="F8" s="294" t="s">
        <v>237</v>
      </c>
      <c r="G8" s="294" t="s">
        <v>238</v>
      </c>
      <c r="H8" s="133"/>
      <c r="I8" s="133"/>
      <c r="J8" s="149"/>
    </row>
    <row r="9" spans="1:10" ht="19.5" customHeight="1">
      <c r="A9" s="65">
        <v>3100</v>
      </c>
      <c r="B9" s="66" t="s">
        <v>8</v>
      </c>
      <c r="C9" s="34" t="s">
        <v>67</v>
      </c>
      <c r="D9" s="28"/>
      <c r="E9" s="120"/>
      <c r="F9" s="122"/>
      <c r="G9" s="123"/>
      <c r="H9" s="123"/>
      <c r="I9" s="123"/>
      <c r="J9" s="122"/>
    </row>
    <row r="10" spans="1:10" ht="19.5" customHeight="1">
      <c r="A10" s="20">
        <v>3110</v>
      </c>
      <c r="B10" s="6" t="s">
        <v>9</v>
      </c>
      <c r="C10" s="5"/>
      <c r="D10" s="29">
        <f aca="true" t="shared" si="0" ref="D10:D29">SUM(E10:J10)</f>
        <v>0</v>
      </c>
      <c r="E10" s="121"/>
      <c r="F10" s="124"/>
      <c r="G10" s="125"/>
      <c r="H10" s="125"/>
      <c r="I10" s="125"/>
      <c r="J10" s="124"/>
    </row>
    <row r="11" spans="1:10" ht="19.5" customHeight="1">
      <c r="A11" s="18"/>
      <c r="B11" s="128"/>
      <c r="C11" s="39" t="s">
        <v>67</v>
      </c>
      <c r="D11" s="28">
        <f t="shared" si="0"/>
        <v>0</v>
      </c>
      <c r="E11" s="129"/>
      <c r="F11" s="129"/>
      <c r="G11" s="129"/>
      <c r="H11" s="124"/>
      <c r="I11" s="124"/>
      <c r="J11" s="124"/>
    </row>
    <row r="12" spans="1:10" ht="19.5" customHeight="1">
      <c r="A12" s="18">
        <v>3170</v>
      </c>
      <c r="B12" s="16" t="s">
        <v>10</v>
      </c>
      <c r="C12" s="39" t="s">
        <v>67</v>
      </c>
      <c r="D12" s="28">
        <f t="shared" si="0"/>
        <v>0</v>
      </c>
      <c r="E12" s="129"/>
      <c r="F12" s="129"/>
      <c r="G12" s="129"/>
      <c r="H12" s="129"/>
      <c r="I12" s="129"/>
      <c r="J12" s="129"/>
    </row>
    <row r="13" spans="1:10" ht="19.5" customHeight="1">
      <c r="A13" s="18">
        <v>3190</v>
      </c>
      <c r="B13" s="16" t="s">
        <v>11</v>
      </c>
      <c r="C13" s="39" t="s">
        <v>67</v>
      </c>
      <c r="D13" s="28">
        <f t="shared" si="0"/>
        <v>0</v>
      </c>
      <c r="E13" s="129"/>
      <c r="F13" s="129"/>
      <c r="G13" s="129"/>
      <c r="H13" s="129"/>
      <c r="I13" s="129"/>
      <c r="J13" s="129"/>
    </row>
    <row r="14" spans="1:10" ht="19.5" customHeight="1">
      <c r="A14" s="19"/>
      <c r="B14" s="9" t="s">
        <v>16</v>
      </c>
      <c r="C14" s="2"/>
      <c r="D14" s="28">
        <f t="shared" si="0"/>
        <v>0</v>
      </c>
      <c r="E14" s="28">
        <f aca="true" t="shared" si="1" ref="E14:J14">SUM(E9:E13)</f>
        <v>0</v>
      </c>
      <c r="F14" s="28">
        <f t="shared" si="1"/>
        <v>0</v>
      </c>
      <c r="G14" s="28">
        <f t="shared" si="1"/>
        <v>0</v>
      </c>
      <c r="H14" s="28">
        <f t="shared" si="1"/>
        <v>0</v>
      </c>
      <c r="I14" s="28">
        <f t="shared" si="1"/>
        <v>0</v>
      </c>
      <c r="J14" s="28">
        <f t="shared" si="1"/>
        <v>0</v>
      </c>
    </row>
    <row r="15" spans="1:11" ht="19.5" customHeight="1">
      <c r="A15" s="10">
        <v>3300</v>
      </c>
      <c r="B15" s="12" t="s">
        <v>19</v>
      </c>
      <c r="C15" s="2"/>
      <c r="D15" s="31">
        <f t="shared" si="0"/>
        <v>0</v>
      </c>
      <c r="E15" s="123"/>
      <c r="F15" s="123"/>
      <c r="G15" s="123"/>
      <c r="H15" s="123"/>
      <c r="I15" s="123"/>
      <c r="J15" s="122"/>
      <c r="K15" s="130"/>
    </row>
    <row r="16" spans="1:10" ht="19.5" customHeight="1">
      <c r="A16" s="11">
        <v>3353</v>
      </c>
      <c r="B16" s="5" t="s">
        <v>112</v>
      </c>
      <c r="C16" s="38" t="s">
        <v>70</v>
      </c>
      <c r="D16" s="32">
        <f t="shared" si="0"/>
        <v>0</v>
      </c>
      <c r="E16" s="125"/>
      <c r="F16" s="125"/>
      <c r="G16" s="125"/>
      <c r="H16" s="125"/>
      <c r="I16" s="125"/>
      <c r="J16" s="124"/>
    </row>
    <row r="17" spans="1:10" ht="19.5" customHeight="1">
      <c r="A17" s="18">
        <v>3381</v>
      </c>
      <c r="B17" s="16" t="s">
        <v>113</v>
      </c>
      <c r="C17" s="39" t="s">
        <v>70</v>
      </c>
      <c r="D17" s="28">
        <f t="shared" si="0"/>
        <v>0</v>
      </c>
      <c r="E17" s="124"/>
      <c r="F17" s="124"/>
      <c r="G17" s="124"/>
      <c r="H17" s="124"/>
      <c r="I17" s="124"/>
      <c r="J17" s="124"/>
    </row>
    <row r="18" spans="1:10" ht="19.5" customHeight="1">
      <c r="A18" s="18"/>
      <c r="B18" s="15" t="s">
        <v>115</v>
      </c>
      <c r="C18" s="17"/>
      <c r="D18" s="28">
        <f t="shared" si="0"/>
        <v>0</v>
      </c>
      <c r="E18" s="30">
        <f aca="true" t="shared" si="2" ref="E18:J18">SUM(E15:E17)</f>
        <v>0</v>
      </c>
      <c r="F18" s="30">
        <f t="shared" si="2"/>
        <v>0</v>
      </c>
      <c r="G18" s="30">
        <f t="shared" si="2"/>
        <v>0</v>
      </c>
      <c r="H18" s="30">
        <f t="shared" si="2"/>
        <v>0</v>
      </c>
      <c r="I18" s="30">
        <f t="shared" si="2"/>
        <v>0</v>
      </c>
      <c r="J18" s="30">
        <f t="shared" si="2"/>
        <v>0</v>
      </c>
    </row>
    <row r="19" spans="1:10" ht="19.5" customHeight="1">
      <c r="A19" s="18">
        <v>3400</v>
      </c>
      <c r="B19" s="15" t="s">
        <v>24</v>
      </c>
      <c r="C19" s="17"/>
      <c r="D19" s="28">
        <f t="shared" si="0"/>
        <v>0</v>
      </c>
      <c r="E19" s="129"/>
      <c r="F19" s="129"/>
      <c r="G19" s="129"/>
      <c r="H19" s="129"/>
      <c r="I19" s="129"/>
      <c r="J19" s="129"/>
    </row>
    <row r="20" spans="1:10" ht="19.5" customHeight="1">
      <c r="A20" s="18"/>
      <c r="B20" s="116"/>
      <c r="C20" s="17"/>
      <c r="D20" s="28">
        <f t="shared" si="0"/>
        <v>0</v>
      </c>
      <c r="E20" s="129"/>
      <c r="F20" s="129"/>
      <c r="G20" s="129"/>
      <c r="H20" s="129"/>
      <c r="I20" s="129"/>
      <c r="J20" s="129"/>
    </row>
    <row r="21" spans="1:10" ht="19.5" customHeight="1">
      <c r="A21" s="18"/>
      <c r="B21" s="116"/>
      <c r="C21" s="17"/>
      <c r="D21" s="28">
        <f t="shared" si="0"/>
        <v>0</v>
      </c>
      <c r="E21" s="129"/>
      <c r="F21" s="129"/>
      <c r="G21" s="129"/>
      <c r="H21" s="129"/>
      <c r="I21" s="129"/>
      <c r="J21" s="129"/>
    </row>
    <row r="22" spans="1:10" ht="19.5" customHeight="1">
      <c r="A22" s="18"/>
      <c r="B22" s="15" t="s">
        <v>25</v>
      </c>
      <c r="C22" s="17"/>
      <c r="D22" s="28">
        <f t="shared" si="0"/>
        <v>0</v>
      </c>
      <c r="E22" s="30">
        <f aca="true" t="shared" si="3" ref="E22:J22">SUM(E19:E21)</f>
        <v>0</v>
      </c>
      <c r="F22" s="30">
        <f t="shared" si="3"/>
        <v>0</v>
      </c>
      <c r="G22" s="30">
        <f t="shared" si="3"/>
        <v>0</v>
      </c>
      <c r="H22" s="30">
        <f t="shared" si="3"/>
        <v>0</v>
      </c>
      <c r="I22" s="30">
        <f t="shared" si="3"/>
        <v>0</v>
      </c>
      <c r="J22" s="30">
        <f t="shared" si="3"/>
        <v>0</v>
      </c>
    </row>
    <row r="23" spans="1:10" ht="19.5" customHeight="1">
      <c r="A23" s="18">
        <v>3500</v>
      </c>
      <c r="B23" s="15" t="s">
        <v>26</v>
      </c>
      <c r="C23" s="34" t="s">
        <v>72</v>
      </c>
      <c r="D23" s="28">
        <f t="shared" si="0"/>
        <v>0</v>
      </c>
      <c r="E23" s="91"/>
      <c r="F23" s="91"/>
      <c r="G23" s="91"/>
      <c r="H23" s="102"/>
      <c r="I23" s="102"/>
      <c r="J23" s="102"/>
    </row>
    <row r="24" spans="1:10" ht="19.5" customHeight="1">
      <c r="A24" s="19">
        <v>3600</v>
      </c>
      <c r="B24" s="13" t="s">
        <v>30</v>
      </c>
      <c r="C24" s="34" t="s">
        <v>73</v>
      </c>
      <c r="D24" s="28">
        <f t="shared" si="0"/>
        <v>0</v>
      </c>
      <c r="E24" s="120"/>
      <c r="F24" s="122"/>
      <c r="G24" s="113"/>
      <c r="H24" s="122"/>
      <c r="I24" s="122"/>
      <c r="J24" s="122"/>
    </row>
    <row r="25" spans="1:10" ht="19.5" customHeight="1">
      <c r="A25" s="20">
        <v>3610</v>
      </c>
      <c r="B25" s="64" t="s">
        <v>114</v>
      </c>
      <c r="C25" s="5"/>
      <c r="D25" s="29">
        <f t="shared" si="0"/>
        <v>0</v>
      </c>
      <c r="E25" s="121"/>
      <c r="F25" s="124"/>
      <c r="G25" s="111"/>
      <c r="H25" s="124"/>
      <c r="I25" s="124"/>
      <c r="J25" s="124"/>
    </row>
    <row r="26" spans="1:10" ht="19.5" customHeight="1">
      <c r="A26" s="18"/>
      <c r="B26" s="116"/>
      <c r="C26" s="17"/>
      <c r="D26" s="28">
        <f t="shared" si="0"/>
        <v>0</v>
      </c>
      <c r="E26" s="129"/>
      <c r="F26" s="129"/>
      <c r="G26" s="129"/>
      <c r="H26" s="124"/>
      <c r="I26" s="124"/>
      <c r="J26" s="124"/>
    </row>
    <row r="27" spans="1:10" ht="19.5" customHeight="1">
      <c r="A27" s="18"/>
      <c r="B27" s="116"/>
      <c r="C27" s="17"/>
      <c r="D27" s="28">
        <f t="shared" si="0"/>
        <v>0</v>
      </c>
      <c r="E27" s="129"/>
      <c r="F27" s="129"/>
      <c r="G27" s="129"/>
      <c r="H27" s="129"/>
      <c r="I27" s="129"/>
      <c r="J27" s="129"/>
    </row>
    <row r="28" spans="1:10" ht="19.5" customHeight="1">
      <c r="A28" s="18"/>
      <c r="B28" s="15" t="s">
        <v>32</v>
      </c>
      <c r="C28" s="17"/>
      <c r="D28" s="28">
        <f t="shared" si="0"/>
        <v>0</v>
      </c>
      <c r="E28" s="30">
        <f aca="true" t="shared" si="4" ref="E28:J28">SUM(E24:E27)</f>
        <v>0</v>
      </c>
      <c r="F28" s="30">
        <f t="shared" si="4"/>
        <v>0</v>
      </c>
      <c r="G28" s="30">
        <f t="shared" si="4"/>
        <v>0</v>
      </c>
      <c r="H28" s="30">
        <f t="shared" si="4"/>
        <v>0</v>
      </c>
      <c r="I28" s="30">
        <f t="shared" si="4"/>
        <v>0</v>
      </c>
      <c r="J28" s="30">
        <f t="shared" si="4"/>
        <v>0</v>
      </c>
    </row>
    <row r="29" spans="1:10" ht="19.5" customHeight="1">
      <c r="A29" s="18"/>
      <c r="B29" s="15" t="s">
        <v>33</v>
      </c>
      <c r="C29" s="17"/>
      <c r="D29" s="30">
        <f t="shared" si="0"/>
        <v>0</v>
      </c>
      <c r="E29" s="30">
        <f aca="true" t="shared" si="5" ref="E29:J29">+E28+E23+E22+E18+E14</f>
        <v>0</v>
      </c>
      <c r="F29" s="30">
        <f t="shared" si="5"/>
        <v>0</v>
      </c>
      <c r="G29" s="30">
        <f t="shared" si="5"/>
        <v>0</v>
      </c>
      <c r="H29" s="30">
        <f t="shared" si="5"/>
        <v>0</v>
      </c>
      <c r="I29" s="30">
        <f t="shared" si="5"/>
        <v>0</v>
      </c>
      <c r="J29" s="30">
        <f t="shared" si="5"/>
        <v>0</v>
      </c>
    </row>
    <row r="30" spans="1:10" ht="19.5" customHeight="1">
      <c r="A30" s="214" t="s">
        <v>268</v>
      </c>
      <c r="B30" s="214"/>
      <c r="D30" s="44"/>
      <c r="E30" s="44"/>
      <c r="F30" s="44"/>
      <c r="G30" s="44"/>
      <c r="H30" s="44"/>
      <c r="I30" s="44"/>
      <c r="J30" s="188" t="s">
        <v>271</v>
      </c>
    </row>
    <row r="31" spans="1:10" ht="12.75" customHeight="1">
      <c r="A31" s="78" t="s">
        <v>120</v>
      </c>
      <c r="B31" s="24"/>
      <c r="C31" s="24"/>
      <c r="D31" s="24"/>
      <c r="E31" s="24"/>
      <c r="F31" s="3"/>
      <c r="G31" s="12" t="s">
        <v>4</v>
      </c>
      <c r="H31" s="24"/>
      <c r="I31" s="24"/>
      <c r="J31" s="3"/>
    </row>
    <row r="32" spans="1:10" ht="12.75" customHeight="1">
      <c r="A32" s="208" t="s">
        <v>118</v>
      </c>
      <c r="B32" s="200"/>
      <c r="C32" s="200"/>
      <c r="D32" s="200"/>
      <c r="E32" s="200"/>
      <c r="F32" s="209"/>
      <c r="G32" s="72"/>
      <c r="J32" s="4"/>
    </row>
    <row r="33" spans="1:10" ht="12.75" customHeight="1">
      <c r="A33" s="208" t="s">
        <v>117</v>
      </c>
      <c r="B33" s="200"/>
      <c r="C33" s="200"/>
      <c r="D33" s="200"/>
      <c r="E33" s="200"/>
      <c r="F33" s="209"/>
      <c r="G33" s="303">
        <f>+Introduction!B2</f>
        <v>0</v>
      </c>
      <c r="H33" s="305"/>
      <c r="I33" s="305"/>
      <c r="J33" s="304"/>
    </row>
    <row r="34" spans="1:10" ht="12.75" customHeight="1">
      <c r="A34" s="211" t="str">
        <f>TEXT(Introduction!B4,"[$-409]mmmm d, yyyy;@")</f>
        <v>January 0, 1900</v>
      </c>
      <c r="B34" s="212"/>
      <c r="C34" s="212"/>
      <c r="D34" s="212"/>
      <c r="E34" s="212"/>
      <c r="F34" s="213"/>
      <c r="G34" s="72"/>
      <c r="J34" s="4"/>
    </row>
    <row r="35" spans="1:10" ht="19.5" customHeight="1">
      <c r="A35" s="10" t="s">
        <v>5</v>
      </c>
      <c r="B35" s="19" t="s">
        <v>35</v>
      </c>
      <c r="C35" s="289" t="s">
        <v>111</v>
      </c>
      <c r="D35" s="289"/>
      <c r="E35" s="289"/>
      <c r="F35" s="289"/>
      <c r="G35" s="289"/>
      <c r="H35" s="46"/>
      <c r="I35" s="46"/>
      <c r="J35" s="63"/>
    </row>
    <row r="36" spans="1:10" ht="34.5" customHeight="1">
      <c r="A36" s="69"/>
      <c r="B36" s="67"/>
      <c r="C36" s="291" t="s">
        <v>206</v>
      </c>
      <c r="D36" s="292"/>
      <c r="E36" s="293" t="s">
        <v>153</v>
      </c>
      <c r="F36" s="294" t="s">
        <v>237</v>
      </c>
      <c r="G36" s="294" t="s">
        <v>238</v>
      </c>
      <c r="H36" s="133"/>
      <c r="I36" s="133"/>
      <c r="J36" s="149"/>
    </row>
    <row r="37" spans="1:10" ht="19.5" customHeight="1">
      <c r="A37" s="71">
        <v>4100</v>
      </c>
      <c r="B37" s="104" t="s">
        <v>40</v>
      </c>
      <c r="C37" s="2"/>
      <c r="D37" s="28">
        <f>SUM(E37:J37)</f>
        <v>0</v>
      </c>
      <c r="E37" s="120"/>
      <c r="F37" s="122"/>
      <c r="G37" s="123"/>
      <c r="H37" s="122"/>
      <c r="I37" s="122"/>
      <c r="J37" s="122"/>
    </row>
    <row r="38" spans="1:10" ht="19.5" customHeight="1">
      <c r="A38" s="11"/>
      <c r="B38" s="114"/>
      <c r="C38" s="5"/>
      <c r="D38" s="29">
        <f aca="true" t="shared" si="6" ref="D38:D57">SUM(E38:J38)</f>
        <v>0</v>
      </c>
      <c r="E38" s="121"/>
      <c r="F38" s="124"/>
      <c r="G38" s="125"/>
      <c r="H38" s="124"/>
      <c r="I38" s="124"/>
      <c r="J38" s="124"/>
    </row>
    <row r="39" spans="1:10" ht="19.5" customHeight="1">
      <c r="A39" s="7"/>
      <c r="B39" s="116"/>
      <c r="C39" s="5"/>
      <c r="D39" s="44">
        <f t="shared" si="6"/>
        <v>0</v>
      </c>
      <c r="E39" s="129"/>
      <c r="F39" s="129"/>
      <c r="G39" s="129"/>
      <c r="H39" s="124"/>
      <c r="I39" s="124"/>
      <c r="J39" s="124"/>
    </row>
    <row r="40" spans="1:10" ht="19.5" customHeight="1">
      <c r="A40" s="7"/>
      <c r="B40" s="116"/>
      <c r="C40" s="17"/>
      <c r="D40" s="31">
        <f t="shared" si="6"/>
        <v>0</v>
      </c>
      <c r="E40" s="129"/>
      <c r="F40" s="129"/>
      <c r="G40" s="129"/>
      <c r="H40" s="129"/>
      <c r="I40" s="129"/>
      <c r="J40" s="129"/>
    </row>
    <row r="41" spans="1:10" ht="19.5" customHeight="1">
      <c r="A41" s="7"/>
      <c r="B41" s="15" t="s">
        <v>58</v>
      </c>
      <c r="C41" s="2"/>
      <c r="D41" s="28">
        <f t="shared" si="6"/>
        <v>0</v>
      </c>
      <c r="E41" s="29">
        <f aca="true" t="shared" si="7" ref="E41:J41">SUM(E37:E40)</f>
        <v>0</v>
      </c>
      <c r="F41" s="29">
        <f t="shared" si="7"/>
        <v>0</v>
      </c>
      <c r="G41" s="29">
        <f t="shared" si="7"/>
        <v>0</v>
      </c>
      <c r="H41" s="29">
        <f t="shared" si="7"/>
        <v>0</v>
      </c>
      <c r="I41" s="29">
        <f t="shared" si="7"/>
        <v>0</v>
      </c>
      <c r="J41" s="29">
        <f t="shared" si="7"/>
        <v>0</v>
      </c>
    </row>
    <row r="42" spans="1:10" ht="19.5" customHeight="1">
      <c r="A42" s="19">
        <v>4200</v>
      </c>
      <c r="B42" s="87" t="s">
        <v>79</v>
      </c>
      <c r="C42" s="2"/>
      <c r="D42" s="28">
        <f t="shared" si="6"/>
        <v>0</v>
      </c>
      <c r="E42" s="120"/>
      <c r="F42" s="122"/>
      <c r="G42" s="123"/>
      <c r="H42" s="122"/>
      <c r="I42" s="122"/>
      <c r="J42" s="122"/>
    </row>
    <row r="43" spans="1:10" ht="19.5" customHeight="1">
      <c r="A43" s="69"/>
      <c r="B43" s="126" t="s">
        <v>230</v>
      </c>
      <c r="C43" s="5"/>
      <c r="D43" s="29">
        <f t="shared" si="6"/>
        <v>0</v>
      </c>
      <c r="E43" s="121"/>
      <c r="F43" s="124"/>
      <c r="G43" s="125"/>
      <c r="H43" s="124"/>
      <c r="I43" s="124"/>
      <c r="J43" s="124"/>
    </row>
    <row r="44" spans="1:10" ht="19.5" customHeight="1">
      <c r="A44" s="7"/>
      <c r="B44" s="116" t="s">
        <v>231</v>
      </c>
      <c r="C44" s="5"/>
      <c r="D44" s="44">
        <f t="shared" si="6"/>
        <v>0</v>
      </c>
      <c r="E44" s="129"/>
      <c r="F44" s="129"/>
      <c r="G44" s="129"/>
      <c r="H44" s="124"/>
      <c r="I44" s="124"/>
      <c r="J44" s="124"/>
    </row>
    <row r="45" spans="1:10" ht="19.5" customHeight="1">
      <c r="A45" s="7"/>
      <c r="B45" s="15" t="s">
        <v>66</v>
      </c>
      <c r="C45" s="2"/>
      <c r="D45" s="28">
        <f t="shared" si="6"/>
        <v>0</v>
      </c>
      <c r="E45" s="30">
        <f aca="true" t="shared" si="8" ref="E45:J45">SUM(E42:E44)</f>
        <v>0</v>
      </c>
      <c r="F45" s="30">
        <f t="shared" si="8"/>
        <v>0</v>
      </c>
      <c r="G45" s="30">
        <f t="shared" si="8"/>
        <v>0</v>
      </c>
      <c r="H45" s="30">
        <f t="shared" si="8"/>
        <v>0</v>
      </c>
      <c r="I45" s="30">
        <f t="shared" si="8"/>
        <v>0</v>
      </c>
      <c r="J45" s="30">
        <f t="shared" si="8"/>
        <v>0</v>
      </c>
    </row>
    <row r="46" spans="1:10" ht="19.5" customHeight="1">
      <c r="A46" s="10">
        <v>4300</v>
      </c>
      <c r="B46" s="12" t="s">
        <v>91</v>
      </c>
      <c r="C46" s="2"/>
      <c r="D46" s="28">
        <f t="shared" si="6"/>
        <v>0</v>
      </c>
      <c r="E46" s="120"/>
      <c r="F46" s="122"/>
      <c r="G46" s="113"/>
      <c r="H46" s="122"/>
      <c r="I46" s="122"/>
      <c r="J46" s="122"/>
    </row>
    <row r="47" spans="1:10" ht="19.5" customHeight="1">
      <c r="A47" s="11">
        <v>4313</v>
      </c>
      <c r="B47" s="25" t="s">
        <v>92</v>
      </c>
      <c r="C47" s="5"/>
      <c r="D47" s="29">
        <f t="shared" si="6"/>
        <v>0</v>
      </c>
      <c r="E47" s="121"/>
      <c r="F47" s="124"/>
      <c r="G47" s="111"/>
      <c r="H47" s="124"/>
      <c r="I47" s="124"/>
      <c r="J47" s="124"/>
    </row>
    <row r="48" spans="1:10" ht="19.5" customHeight="1">
      <c r="A48" s="7"/>
      <c r="B48" s="70" t="s">
        <v>93</v>
      </c>
      <c r="C48" s="5"/>
      <c r="D48" s="44">
        <f t="shared" si="6"/>
        <v>0</v>
      </c>
      <c r="E48" s="129"/>
      <c r="F48" s="129"/>
      <c r="G48" s="129"/>
      <c r="H48" s="124"/>
      <c r="I48" s="124"/>
      <c r="J48" s="124"/>
    </row>
    <row r="49" spans="1:10" ht="19.5" customHeight="1">
      <c r="A49" s="7"/>
      <c r="B49" s="70" t="s">
        <v>94</v>
      </c>
      <c r="C49" s="17"/>
      <c r="D49" s="31">
        <f t="shared" si="6"/>
        <v>0</v>
      </c>
      <c r="E49" s="129"/>
      <c r="F49" s="129"/>
      <c r="G49" s="129"/>
      <c r="H49" s="129"/>
      <c r="I49" s="129"/>
      <c r="J49" s="129"/>
    </row>
    <row r="50" spans="1:10" ht="19.5" customHeight="1">
      <c r="A50" s="7"/>
      <c r="B50" s="70"/>
      <c r="C50" s="17"/>
      <c r="D50" s="31">
        <f t="shared" si="6"/>
        <v>0</v>
      </c>
      <c r="E50" s="129"/>
      <c r="F50" s="129"/>
      <c r="G50" s="129"/>
      <c r="H50" s="129"/>
      <c r="I50" s="129"/>
      <c r="J50" s="129"/>
    </row>
    <row r="51" spans="1:10" ht="19.5" customHeight="1">
      <c r="A51" s="7"/>
      <c r="B51" s="116"/>
      <c r="C51" s="17"/>
      <c r="D51" s="31">
        <f t="shared" si="6"/>
        <v>0</v>
      </c>
      <c r="E51" s="129"/>
      <c r="F51" s="129"/>
      <c r="G51" s="129"/>
      <c r="H51" s="129"/>
      <c r="I51" s="129"/>
      <c r="J51" s="129"/>
    </row>
    <row r="52" spans="1:10" ht="19.5" customHeight="1">
      <c r="A52" s="7"/>
      <c r="B52" s="15" t="s">
        <v>95</v>
      </c>
      <c r="C52" s="2"/>
      <c r="D52" s="28">
        <f t="shared" si="6"/>
        <v>0</v>
      </c>
      <c r="E52" s="30">
        <f aca="true" t="shared" si="9" ref="E52:J52">SUM(E46:E51)</f>
        <v>0</v>
      </c>
      <c r="F52" s="30">
        <f t="shared" si="9"/>
        <v>0</v>
      </c>
      <c r="G52" s="30">
        <f t="shared" si="9"/>
        <v>0</v>
      </c>
      <c r="H52" s="30">
        <f t="shared" si="9"/>
        <v>0</v>
      </c>
      <c r="I52" s="30">
        <f t="shared" si="9"/>
        <v>0</v>
      </c>
      <c r="J52" s="30">
        <f t="shared" si="9"/>
        <v>0</v>
      </c>
    </row>
    <row r="53" spans="1:10" ht="19.5" customHeight="1">
      <c r="A53" s="19">
        <v>4400</v>
      </c>
      <c r="B53" s="15" t="s">
        <v>232</v>
      </c>
      <c r="C53" s="17"/>
      <c r="D53" s="30">
        <f t="shared" si="6"/>
        <v>0</v>
      </c>
      <c r="E53" s="118"/>
      <c r="F53" s="129"/>
      <c r="G53" s="129"/>
      <c r="H53" s="129"/>
      <c r="I53" s="129"/>
      <c r="J53" s="129"/>
    </row>
    <row r="54" spans="1:10" ht="19.5" customHeight="1">
      <c r="A54" s="158">
        <v>4500</v>
      </c>
      <c r="B54" s="159" t="s">
        <v>233</v>
      </c>
      <c r="C54" s="2"/>
      <c r="D54" s="44">
        <f t="shared" si="6"/>
        <v>0</v>
      </c>
      <c r="E54" s="123"/>
      <c r="F54" s="123"/>
      <c r="G54" s="123"/>
      <c r="H54" s="123"/>
      <c r="I54" s="123"/>
      <c r="J54" s="122"/>
    </row>
    <row r="55" spans="1:10" ht="19.5" customHeight="1">
      <c r="A55" s="7"/>
      <c r="B55" s="114"/>
      <c r="C55" s="5"/>
      <c r="D55" s="44">
        <f t="shared" si="6"/>
        <v>0</v>
      </c>
      <c r="E55" s="124"/>
      <c r="F55" s="124"/>
      <c r="G55" s="124"/>
      <c r="H55" s="124"/>
      <c r="I55" s="124"/>
      <c r="J55" s="124"/>
    </row>
    <row r="56" spans="1:10" ht="19.5" customHeight="1">
      <c r="A56" s="7"/>
      <c r="B56" s="116"/>
      <c r="C56" s="2"/>
      <c r="D56" s="31">
        <f t="shared" si="6"/>
        <v>0</v>
      </c>
      <c r="E56" s="129"/>
      <c r="F56" s="129"/>
      <c r="G56" s="129"/>
      <c r="H56" s="129"/>
      <c r="I56" s="129"/>
      <c r="J56" s="129"/>
    </row>
    <row r="57" spans="1:10" ht="19.5" customHeight="1">
      <c r="A57" s="7"/>
      <c r="B57" s="27" t="s">
        <v>234</v>
      </c>
      <c r="C57" s="17"/>
      <c r="D57" s="30">
        <f t="shared" si="6"/>
        <v>0</v>
      </c>
      <c r="E57" s="30">
        <f aca="true" t="shared" si="10" ref="E57:J57">SUM(E53:E56)</f>
        <v>0</v>
      </c>
      <c r="F57" s="30">
        <f t="shared" si="10"/>
        <v>0</v>
      </c>
      <c r="G57" s="30">
        <f t="shared" si="10"/>
        <v>0</v>
      </c>
      <c r="H57" s="30">
        <f t="shared" si="10"/>
        <v>0</v>
      </c>
      <c r="I57" s="30">
        <f t="shared" si="10"/>
        <v>0</v>
      </c>
      <c r="J57" s="30">
        <f t="shared" si="10"/>
        <v>0</v>
      </c>
    </row>
    <row r="58" spans="1:10" ht="12.75">
      <c r="A58" s="210" t="s">
        <v>268</v>
      </c>
      <c r="B58" s="210"/>
      <c r="J58" s="188" t="s">
        <v>273</v>
      </c>
    </row>
    <row r="59" spans="1:10" ht="12.75">
      <c r="A59" s="78" t="s">
        <v>272</v>
      </c>
      <c r="B59" s="24"/>
      <c r="C59" s="24"/>
      <c r="D59" s="24"/>
      <c r="E59" s="24"/>
      <c r="F59" s="3"/>
      <c r="G59" s="12" t="s">
        <v>4</v>
      </c>
      <c r="H59" s="24"/>
      <c r="I59" s="24"/>
      <c r="J59" s="3"/>
    </row>
    <row r="60" spans="1:10" ht="12.75">
      <c r="A60" s="208" t="s">
        <v>118</v>
      </c>
      <c r="B60" s="200"/>
      <c r="C60" s="200"/>
      <c r="D60" s="200"/>
      <c r="E60" s="200"/>
      <c r="F60" s="209"/>
      <c r="G60" s="72"/>
      <c r="J60" s="4"/>
    </row>
    <row r="61" spans="1:10" ht="12.75">
      <c r="A61" s="208" t="s">
        <v>117</v>
      </c>
      <c r="B61" s="200"/>
      <c r="C61" s="200"/>
      <c r="D61" s="200"/>
      <c r="E61" s="200"/>
      <c r="F61" s="209"/>
      <c r="G61" s="303">
        <f>+Introduction!B2</f>
        <v>0</v>
      </c>
      <c r="H61" s="305"/>
      <c r="I61" s="305"/>
      <c r="J61" s="304"/>
    </row>
    <row r="62" spans="1:10" ht="12.75">
      <c r="A62" s="211" t="str">
        <f>TEXT(Introduction!B4,"[$-409]mmmm d, yyyy;@")</f>
        <v>January 0, 1900</v>
      </c>
      <c r="B62" s="212"/>
      <c r="C62" s="212"/>
      <c r="D62" s="212"/>
      <c r="E62" s="212"/>
      <c r="F62" s="213"/>
      <c r="G62" s="72"/>
      <c r="J62" s="4"/>
    </row>
    <row r="63" spans="1:10" ht="15.75" customHeight="1">
      <c r="A63" s="10" t="s">
        <v>5</v>
      </c>
      <c r="B63" s="19" t="s">
        <v>35</v>
      </c>
      <c r="C63" s="289" t="s">
        <v>111</v>
      </c>
      <c r="D63" s="289"/>
      <c r="E63" s="289"/>
      <c r="F63" s="289"/>
      <c r="G63" s="289"/>
      <c r="H63" s="50"/>
      <c r="I63" s="50"/>
      <c r="J63" s="77"/>
    </row>
    <row r="64" spans="1:10" ht="34.5" customHeight="1">
      <c r="A64" s="20"/>
      <c r="B64" s="20"/>
      <c r="C64" s="291" t="s">
        <v>206</v>
      </c>
      <c r="D64" s="292"/>
      <c r="E64" s="293" t="s">
        <v>153</v>
      </c>
      <c r="F64" s="294" t="s">
        <v>237</v>
      </c>
      <c r="G64" s="294" t="s">
        <v>238</v>
      </c>
      <c r="H64" s="294"/>
      <c r="I64" s="294"/>
      <c r="J64" s="295"/>
    </row>
    <row r="65" spans="1:10" ht="19.5" customHeight="1">
      <c r="A65" s="71">
        <v>4530</v>
      </c>
      <c r="B65" s="104" t="s">
        <v>235</v>
      </c>
      <c r="C65" s="2"/>
      <c r="D65" s="28">
        <f>SUM(E65:J65)</f>
        <v>0</v>
      </c>
      <c r="E65" s="120"/>
      <c r="F65" s="122"/>
      <c r="G65" s="123"/>
      <c r="H65" s="122"/>
      <c r="I65" s="122"/>
      <c r="J65" s="122"/>
    </row>
    <row r="66" spans="1:10" ht="19.5" customHeight="1">
      <c r="A66" s="11"/>
      <c r="B66" s="114"/>
      <c r="C66" s="5"/>
      <c r="D66" s="29">
        <f aca="true" t="shared" si="11" ref="D66:D86">SUM(E66:J66)</f>
        <v>0</v>
      </c>
      <c r="E66" s="121"/>
      <c r="F66" s="124"/>
      <c r="G66" s="125"/>
      <c r="H66" s="124"/>
      <c r="I66" s="124"/>
      <c r="J66" s="124"/>
    </row>
    <row r="67" spans="1:10" ht="19.5" customHeight="1">
      <c r="A67" s="7"/>
      <c r="B67" s="116"/>
      <c r="C67" s="5"/>
      <c r="D67" s="44">
        <f t="shared" si="11"/>
        <v>0</v>
      </c>
      <c r="E67" s="129"/>
      <c r="F67" s="129"/>
      <c r="G67" s="129"/>
      <c r="H67" s="124"/>
      <c r="I67" s="124"/>
      <c r="J67" s="124"/>
    </row>
    <row r="68" spans="1:10" ht="19.5" customHeight="1">
      <c r="A68" s="7"/>
      <c r="B68" s="15" t="s">
        <v>236</v>
      </c>
      <c r="C68" s="2"/>
      <c r="D68" s="28">
        <f t="shared" si="11"/>
        <v>0</v>
      </c>
      <c r="E68" s="29">
        <f aca="true" t="shared" si="12" ref="E68:J68">SUM(E65:E67)</f>
        <v>0</v>
      </c>
      <c r="F68" s="29">
        <f t="shared" si="12"/>
        <v>0</v>
      </c>
      <c r="G68" s="29">
        <f t="shared" si="12"/>
        <v>0</v>
      </c>
      <c r="H68" s="29">
        <f t="shared" si="12"/>
        <v>0</v>
      </c>
      <c r="I68" s="29">
        <f t="shared" si="12"/>
        <v>0</v>
      </c>
      <c r="J68" s="29">
        <f t="shared" si="12"/>
        <v>0</v>
      </c>
    </row>
    <row r="69" spans="1:10" ht="19.5" customHeight="1">
      <c r="A69" s="19">
        <v>4400</v>
      </c>
      <c r="B69" s="87" t="s">
        <v>97</v>
      </c>
      <c r="C69" s="2"/>
      <c r="D69" s="28">
        <f t="shared" si="11"/>
        <v>0</v>
      </c>
      <c r="E69" s="120"/>
      <c r="F69" s="122"/>
      <c r="G69" s="123"/>
      <c r="H69" s="122"/>
      <c r="I69" s="122"/>
      <c r="J69" s="122"/>
    </row>
    <row r="70" spans="1:10" ht="19.5" customHeight="1">
      <c r="A70" s="69"/>
      <c r="B70" s="126"/>
      <c r="C70" s="5"/>
      <c r="D70" s="29">
        <f t="shared" si="11"/>
        <v>0</v>
      </c>
      <c r="E70" s="121"/>
      <c r="F70" s="124"/>
      <c r="G70" s="125"/>
      <c r="H70" s="124"/>
      <c r="I70" s="124"/>
      <c r="J70" s="124"/>
    </row>
    <row r="71" spans="1:10" ht="19.5" customHeight="1">
      <c r="A71" s="7"/>
      <c r="B71" s="116"/>
      <c r="C71" s="5"/>
      <c r="D71" s="30">
        <f t="shared" si="11"/>
        <v>0</v>
      </c>
      <c r="E71" s="129"/>
      <c r="F71" s="129"/>
      <c r="G71" s="129"/>
      <c r="H71" s="124"/>
      <c r="I71" s="124"/>
      <c r="J71" s="124"/>
    </row>
    <row r="72" spans="1:10" ht="19.5" customHeight="1">
      <c r="A72" s="7"/>
      <c r="B72" s="116"/>
      <c r="C72" s="72"/>
      <c r="D72" s="44"/>
      <c r="E72" s="129"/>
      <c r="F72" s="118"/>
      <c r="G72" s="118"/>
      <c r="H72" s="121"/>
      <c r="I72" s="121"/>
      <c r="J72" s="121"/>
    </row>
    <row r="73" spans="1:10" ht="19.5" customHeight="1">
      <c r="A73" s="7"/>
      <c r="B73" s="15" t="s">
        <v>98</v>
      </c>
      <c r="C73" s="2"/>
      <c r="D73" s="28">
        <f t="shared" si="11"/>
        <v>0</v>
      </c>
      <c r="E73" s="30">
        <f aca="true" t="shared" si="13" ref="E73:J73">SUM(E69:E71)</f>
        <v>0</v>
      </c>
      <c r="F73" s="30">
        <f t="shared" si="13"/>
        <v>0</v>
      </c>
      <c r="G73" s="30">
        <f t="shared" si="13"/>
        <v>0</v>
      </c>
      <c r="H73" s="30">
        <f t="shared" si="13"/>
        <v>0</v>
      </c>
      <c r="I73" s="30">
        <f t="shared" si="13"/>
        <v>0</v>
      </c>
      <c r="J73" s="30">
        <f t="shared" si="13"/>
        <v>0</v>
      </c>
    </row>
    <row r="74" spans="1:10" ht="19.5" customHeight="1">
      <c r="A74" s="7"/>
      <c r="B74" s="27" t="s">
        <v>116</v>
      </c>
      <c r="C74" s="17"/>
      <c r="D74" s="30">
        <f t="shared" si="11"/>
        <v>0</v>
      </c>
      <c r="E74" s="30">
        <f aca="true" t="shared" si="14" ref="E74:J74">+E41+E45+E52+E57+E68+E73</f>
        <v>0</v>
      </c>
      <c r="F74" s="30">
        <f t="shared" si="14"/>
        <v>0</v>
      </c>
      <c r="G74" s="30">
        <f t="shared" si="14"/>
        <v>0</v>
      </c>
      <c r="H74" s="30">
        <f t="shared" si="14"/>
        <v>0</v>
      </c>
      <c r="I74" s="30">
        <f t="shared" si="14"/>
        <v>0</v>
      </c>
      <c r="J74" s="30">
        <f t="shared" si="14"/>
        <v>0</v>
      </c>
    </row>
    <row r="75" spans="1:10" ht="19.5" customHeight="1">
      <c r="A75" s="74" t="s">
        <v>100</v>
      </c>
      <c r="B75" s="63"/>
      <c r="C75" s="5"/>
      <c r="D75" s="30">
        <f t="shared" si="11"/>
        <v>0</v>
      </c>
      <c r="E75" s="30">
        <f aca="true" t="shared" si="15" ref="E75:J75">+E29-E74</f>
        <v>0</v>
      </c>
      <c r="F75" s="30">
        <f t="shared" si="15"/>
        <v>0</v>
      </c>
      <c r="G75" s="30">
        <f t="shared" si="15"/>
        <v>0</v>
      </c>
      <c r="H75" s="30">
        <f t="shared" si="15"/>
        <v>0</v>
      </c>
      <c r="I75" s="30">
        <f t="shared" si="15"/>
        <v>0</v>
      </c>
      <c r="J75" s="30">
        <f t="shared" si="15"/>
        <v>0</v>
      </c>
    </row>
    <row r="76" spans="1:10" ht="19.5" customHeight="1">
      <c r="A76" s="153" t="e">
        <f>"Balance, "&amp;TEXT((MONTH(Introduction!B4)&amp;"/"&amp;DAY(Introduction!B4)&amp;"/"&amp;(YEAR(Introduction!B4)-1))+1,"mmmm d, yyyy")</f>
        <v>#VALUE!</v>
      </c>
      <c r="B76" s="63"/>
      <c r="C76" s="17"/>
      <c r="D76" s="30">
        <f t="shared" si="11"/>
        <v>0</v>
      </c>
      <c r="E76" s="129"/>
      <c r="F76" s="129"/>
      <c r="G76" s="129"/>
      <c r="H76" s="129"/>
      <c r="I76" s="129"/>
      <c r="J76" s="129"/>
    </row>
    <row r="77" spans="1:10" ht="19.5" customHeight="1">
      <c r="A77" s="74" t="s">
        <v>101</v>
      </c>
      <c r="B77" s="63"/>
      <c r="C77" s="17"/>
      <c r="D77" s="30">
        <f t="shared" si="11"/>
        <v>0</v>
      </c>
      <c r="E77" s="129"/>
      <c r="F77" s="129"/>
      <c r="G77" s="129"/>
      <c r="H77" s="129"/>
      <c r="I77" s="129"/>
      <c r="J77" s="129"/>
    </row>
    <row r="78" spans="1:10" ht="19.5" customHeight="1">
      <c r="A78" s="74" t="s">
        <v>102</v>
      </c>
      <c r="B78" s="63"/>
      <c r="C78" s="17"/>
      <c r="D78" s="30">
        <f t="shared" si="11"/>
        <v>0</v>
      </c>
      <c r="E78" s="129"/>
      <c r="F78" s="129"/>
      <c r="G78" s="129"/>
      <c r="H78" s="129"/>
      <c r="I78" s="129"/>
      <c r="J78" s="129"/>
    </row>
    <row r="79" spans="1:10" ht="19.5" customHeight="1">
      <c r="A79" s="74" t="str">
        <f>"Balance, "&amp;TEXT(Introduction!B4,"[$-409]mmmm d, yyyy;@")</f>
        <v>Balance, January 0, 1900</v>
      </c>
      <c r="B79" s="63"/>
      <c r="C79" s="2"/>
      <c r="D79" s="28">
        <f t="shared" si="11"/>
        <v>0</v>
      </c>
      <c r="E79" s="30">
        <f aca="true" t="shared" si="16" ref="E79:J79">+E75+E76+E77-E78</f>
        <v>0</v>
      </c>
      <c r="F79" s="30">
        <f t="shared" si="16"/>
        <v>0</v>
      </c>
      <c r="G79" s="30">
        <f t="shared" si="16"/>
        <v>0</v>
      </c>
      <c r="H79" s="30">
        <f t="shared" si="16"/>
        <v>0</v>
      </c>
      <c r="I79" s="30">
        <f t="shared" si="16"/>
        <v>0</v>
      </c>
      <c r="J79" s="30">
        <f t="shared" si="16"/>
        <v>0</v>
      </c>
    </row>
    <row r="80" spans="1:10" ht="19.5" customHeight="1">
      <c r="A80" s="75" t="s">
        <v>103</v>
      </c>
      <c r="B80" s="24"/>
      <c r="C80" s="2"/>
      <c r="D80" s="28">
        <f t="shared" si="11"/>
        <v>0</v>
      </c>
      <c r="E80" s="28"/>
      <c r="F80" s="102"/>
      <c r="G80" s="102"/>
      <c r="H80" s="102"/>
      <c r="I80" s="102"/>
      <c r="J80" s="102"/>
    </row>
    <row r="81" spans="1:10" ht="19.5" customHeight="1">
      <c r="A81" s="76" t="s">
        <v>104</v>
      </c>
      <c r="B81" s="22"/>
      <c r="C81" s="5"/>
      <c r="D81" s="29">
        <f t="shared" si="11"/>
        <v>0</v>
      </c>
      <c r="E81" s="121"/>
      <c r="F81" s="124"/>
      <c r="G81" s="124"/>
      <c r="H81" s="124"/>
      <c r="I81" s="124"/>
      <c r="J81" s="124"/>
    </row>
    <row r="82" spans="1:10" ht="19.5" customHeight="1">
      <c r="A82" s="76" t="s">
        <v>105</v>
      </c>
      <c r="B82" s="6"/>
      <c r="C82" s="5"/>
      <c r="D82" s="29">
        <f t="shared" si="11"/>
        <v>0</v>
      </c>
      <c r="E82" s="124"/>
      <c r="F82" s="124"/>
      <c r="G82" s="124"/>
      <c r="H82" s="124"/>
      <c r="I82" s="124"/>
      <c r="J82" s="124"/>
    </row>
    <row r="83" spans="1:10" ht="19.5" customHeight="1">
      <c r="A83" s="74" t="s">
        <v>106</v>
      </c>
      <c r="B83" s="63"/>
      <c r="C83" s="17"/>
      <c r="D83" s="30">
        <f t="shared" si="11"/>
        <v>0</v>
      </c>
      <c r="E83" s="129"/>
      <c r="F83" s="129"/>
      <c r="G83" s="129"/>
      <c r="H83" s="129"/>
      <c r="I83" s="129"/>
      <c r="J83" s="129"/>
    </row>
    <row r="84" spans="1:10" ht="19.5" customHeight="1">
      <c r="A84" s="74" t="s">
        <v>107</v>
      </c>
      <c r="B84" s="63"/>
      <c r="C84" s="17"/>
      <c r="D84" s="30">
        <f t="shared" si="11"/>
        <v>0</v>
      </c>
      <c r="E84" s="129"/>
      <c r="F84" s="129"/>
      <c r="G84" s="129"/>
      <c r="H84" s="129"/>
      <c r="I84" s="129"/>
      <c r="J84" s="129"/>
    </row>
    <row r="85" spans="1:10" ht="19.5" customHeight="1">
      <c r="A85" s="74"/>
      <c r="B85" s="63"/>
      <c r="C85" s="17"/>
      <c r="D85" s="30">
        <f t="shared" si="11"/>
        <v>0</v>
      </c>
      <c r="E85" s="129"/>
      <c r="F85" s="129"/>
      <c r="G85" s="129"/>
      <c r="H85" s="129"/>
      <c r="I85" s="129"/>
      <c r="J85" s="129"/>
    </row>
    <row r="86" spans="1:10" ht="19.5" customHeight="1">
      <c r="A86" s="74"/>
      <c r="B86" s="77" t="s">
        <v>108</v>
      </c>
      <c r="C86" s="17"/>
      <c r="D86" s="30">
        <f t="shared" si="11"/>
        <v>0</v>
      </c>
      <c r="E86" s="30">
        <f aca="true" t="shared" si="17" ref="E86:J86">SUM(E81:E85)</f>
        <v>0</v>
      </c>
      <c r="F86" s="30">
        <f t="shared" si="17"/>
        <v>0</v>
      </c>
      <c r="G86" s="30">
        <f t="shared" si="17"/>
        <v>0</v>
      </c>
      <c r="H86" s="30">
        <f t="shared" si="17"/>
        <v>0</v>
      </c>
      <c r="I86" s="30">
        <f t="shared" si="17"/>
        <v>0</v>
      </c>
      <c r="J86" s="30">
        <f t="shared" si="17"/>
        <v>0</v>
      </c>
    </row>
    <row r="87" spans="1:10" ht="12.75">
      <c r="A87" s="210" t="s">
        <v>268</v>
      </c>
      <c r="B87" s="210"/>
      <c r="J87" s="188" t="s">
        <v>274</v>
      </c>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row r="298" ht="12.75">
      <c r="A298" s="1"/>
    </row>
    <row r="299" ht="12.75">
      <c r="A299" s="1"/>
    </row>
    <row r="300" ht="12.75">
      <c r="A300" s="1"/>
    </row>
    <row r="301" ht="12.75">
      <c r="A301" s="1"/>
    </row>
    <row r="302" ht="12.75">
      <c r="A302" s="1"/>
    </row>
    <row r="303" ht="12.75">
      <c r="A303" s="1"/>
    </row>
    <row r="304" ht="12.75">
      <c r="A304" s="1"/>
    </row>
    <row r="305" ht="12.75">
      <c r="A305" s="1"/>
    </row>
    <row r="306" ht="12.75">
      <c r="A306" s="1"/>
    </row>
    <row r="307" ht="12.75">
      <c r="A307" s="1"/>
    </row>
    <row r="308" ht="12.75">
      <c r="A308" s="1"/>
    </row>
    <row r="309" ht="12.75">
      <c r="A309" s="1"/>
    </row>
    <row r="310" ht="12.75">
      <c r="A310" s="1"/>
    </row>
    <row r="311" ht="12.75">
      <c r="A311" s="1"/>
    </row>
    <row r="312" ht="12.75">
      <c r="A312" s="1"/>
    </row>
    <row r="313" ht="12.75">
      <c r="A313" s="1"/>
    </row>
    <row r="314" ht="12.75">
      <c r="A314" s="1"/>
    </row>
    <row r="315" ht="12.75">
      <c r="A315" s="1"/>
    </row>
    <row r="316" ht="12.75">
      <c r="A316" s="1"/>
    </row>
    <row r="317" ht="12.75">
      <c r="A317" s="1"/>
    </row>
    <row r="318" ht="12.75">
      <c r="A318" s="1"/>
    </row>
    <row r="319" ht="12.75">
      <c r="A319" s="1"/>
    </row>
    <row r="320" ht="12.75">
      <c r="A320" s="1"/>
    </row>
    <row r="321" ht="12.75">
      <c r="A321" s="1"/>
    </row>
    <row r="322" ht="12.75">
      <c r="A322" s="1"/>
    </row>
    <row r="323" ht="12.75">
      <c r="A323" s="1"/>
    </row>
    <row r="324" ht="12.75">
      <c r="A324" s="1"/>
    </row>
    <row r="325" ht="12.75">
      <c r="A325" s="1"/>
    </row>
    <row r="326" ht="12.75">
      <c r="A326" s="1"/>
    </row>
    <row r="327" ht="12.75">
      <c r="A327" s="1"/>
    </row>
    <row r="328" ht="12.75">
      <c r="A328" s="1"/>
    </row>
    <row r="329" ht="12.75">
      <c r="A329" s="1"/>
    </row>
    <row r="330" ht="12.75">
      <c r="A330" s="1"/>
    </row>
    <row r="331" ht="12.75">
      <c r="A331" s="1"/>
    </row>
    <row r="332" ht="12.75">
      <c r="A332" s="1"/>
    </row>
    <row r="333" ht="12.75">
      <c r="A333" s="1"/>
    </row>
    <row r="334" ht="12.75">
      <c r="A334" s="1"/>
    </row>
    <row r="335" ht="12.75">
      <c r="A335" s="1"/>
    </row>
    <row r="336" ht="12.75">
      <c r="A336" s="1"/>
    </row>
    <row r="337" ht="12.75">
      <c r="A337" s="1"/>
    </row>
    <row r="338" ht="12.75">
      <c r="A338" s="1"/>
    </row>
    <row r="339" ht="12.75">
      <c r="A339" s="1"/>
    </row>
    <row r="340" ht="12.75">
      <c r="A340" s="1"/>
    </row>
    <row r="341" ht="12.75">
      <c r="A341" s="1"/>
    </row>
    <row r="342" ht="12.75">
      <c r="A342" s="1"/>
    </row>
    <row r="343" ht="12.75">
      <c r="A343" s="1"/>
    </row>
    <row r="344" ht="12.75">
      <c r="A344" s="1"/>
    </row>
    <row r="345" ht="12.75">
      <c r="A345" s="1"/>
    </row>
    <row r="346" ht="12.75">
      <c r="A346" s="1"/>
    </row>
    <row r="347" ht="12.75">
      <c r="A347" s="1"/>
    </row>
    <row r="348" ht="12.75">
      <c r="A348" s="1"/>
    </row>
    <row r="349" ht="12.75">
      <c r="A349" s="1"/>
    </row>
    <row r="350" ht="12.75">
      <c r="A350" s="1"/>
    </row>
    <row r="351" ht="12.75">
      <c r="A351" s="1"/>
    </row>
    <row r="352" ht="12.75">
      <c r="A352" s="1"/>
    </row>
    <row r="353" ht="12.75">
      <c r="A353" s="1"/>
    </row>
    <row r="354" ht="12.75">
      <c r="A354" s="1"/>
    </row>
    <row r="355" ht="12.75">
      <c r="A355" s="1"/>
    </row>
    <row r="356" ht="12.75">
      <c r="A356" s="1"/>
    </row>
    <row r="357" ht="12.75">
      <c r="A357" s="1"/>
    </row>
    <row r="358" ht="12.75">
      <c r="A358" s="1"/>
    </row>
    <row r="359" ht="12.75">
      <c r="A359" s="1"/>
    </row>
    <row r="360" ht="12.75">
      <c r="A360" s="1"/>
    </row>
    <row r="361" ht="12.75">
      <c r="A361" s="1"/>
    </row>
    <row r="362" ht="12.75">
      <c r="A362" s="1"/>
    </row>
    <row r="363" ht="12.75">
      <c r="A363" s="1"/>
    </row>
    <row r="364" ht="12.75">
      <c r="A364" s="1"/>
    </row>
    <row r="365" ht="12.75">
      <c r="A365" s="1"/>
    </row>
    <row r="366" ht="12.75">
      <c r="A366" s="1"/>
    </row>
    <row r="367" ht="12.75">
      <c r="A367" s="1"/>
    </row>
    <row r="368" ht="12.75">
      <c r="A368" s="1"/>
    </row>
    <row r="369" ht="12.75">
      <c r="A369" s="1"/>
    </row>
    <row r="370" ht="12.75">
      <c r="A370" s="1"/>
    </row>
    <row r="371" ht="12.75">
      <c r="A371" s="1"/>
    </row>
    <row r="372" ht="12.75">
      <c r="A372" s="1"/>
    </row>
    <row r="373" ht="12.75">
      <c r="A373" s="1"/>
    </row>
    <row r="374" ht="12.75">
      <c r="A374" s="1"/>
    </row>
    <row r="375" ht="12.75">
      <c r="A375" s="1"/>
    </row>
    <row r="376" ht="12.75">
      <c r="A376" s="1"/>
    </row>
    <row r="377" ht="12.75">
      <c r="A377" s="1"/>
    </row>
    <row r="378" ht="12.75">
      <c r="A378" s="1"/>
    </row>
    <row r="379" ht="12.75">
      <c r="A379" s="1"/>
    </row>
    <row r="380" ht="12.75">
      <c r="A380" s="1"/>
    </row>
    <row r="381" ht="12.75">
      <c r="A381" s="1"/>
    </row>
    <row r="382" ht="12.75">
      <c r="A382" s="1"/>
    </row>
    <row r="383" ht="12.75">
      <c r="A383" s="1"/>
    </row>
    <row r="384" ht="12.75">
      <c r="A384" s="1"/>
    </row>
    <row r="385" ht="12.75">
      <c r="A385" s="1"/>
    </row>
    <row r="386" ht="12.75">
      <c r="A386" s="1"/>
    </row>
    <row r="387" ht="12.75">
      <c r="A387" s="1"/>
    </row>
    <row r="388" ht="12.75">
      <c r="A388" s="1"/>
    </row>
    <row r="389" ht="12.75">
      <c r="A389" s="1"/>
    </row>
    <row r="390" ht="12.75">
      <c r="A390" s="1"/>
    </row>
    <row r="391" ht="12.75">
      <c r="A391" s="1"/>
    </row>
    <row r="392" ht="12.75">
      <c r="A392" s="1"/>
    </row>
    <row r="393" ht="12.75">
      <c r="A393" s="1"/>
    </row>
    <row r="394" ht="12.75">
      <c r="A394" s="1"/>
    </row>
    <row r="395" ht="12.75">
      <c r="A395" s="1"/>
    </row>
    <row r="396" ht="12.75">
      <c r="A396" s="1"/>
    </row>
    <row r="397" ht="12.75">
      <c r="A397" s="1"/>
    </row>
    <row r="398" ht="12.75">
      <c r="A398" s="1"/>
    </row>
    <row r="399" ht="12.75">
      <c r="A399" s="1"/>
    </row>
    <row r="400" ht="12.75">
      <c r="A400" s="1"/>
    </row>
    <row r="401" ht="12.75">
      <c r="A401" s="1"/>
    </row>
    <row r="402" ht="12.75">
      <c r="A402" s="1"/>
    </row>
    <row r="403" ht="12.75">
      <c r="A403" s="1"/>
    </row>
    <row r="404" ht="12.75">
      <c r="A404" s="1"/>
    </row>
    <row r="405" ht="12.75">
      <c r="A405" s="1"/>
    </row>
    <row r="406" ht="12.75">
      <c r="A406" s="1"/>
    </row>
    <row r="407" ht="12.75">
      <c r="A407" s="1"/>
    </row>
    <row r="408" ht="12.75">
      <c r="A408" s="1"/>
    </row>
    <row r="409" ht="12.75">
      <c r="A409" s="1"/>
    </row>
    <row r="410" ht="12.75">
      <c r="A410" s="1"/>
    </row>
    <row r="411" ht="12.75">
      <c r="A411" s="1"/>
    </row>
    <row r="412" ht="12.75">
      <c r="A412" s="1"/>
    </row>
    <row r="413" ht="12.75">
      <c r="A413" s="1"/>
    </row>
    <row r="414" ht="12.75">
      <c r="A414" s="1"/>
    </row>
    <row r="415" ht="12.75">
      <c r="A415" s="1"/>
    </row>
    <row r="416" ht="12.75">
      <c r="A416" s="1"/>
    </row>
    <row r="417" ht="12.75">
      <c r="A417" s="1"/>
    </row>
    <row r="418" ht="12.75">
      <c r="A418" s="1"/>
    </row>
    <row r="419" ht="12.75">
      <c r="A419" s="1"/>
    </row>
    <row r="420" ht="12.75">
      <c r="A420" s="1"/>
    </row>
    <row r="421" ht="12.75">
      <c r="A421" s="1"/>
    </row>
    <row r="422" ht="12.75">
      <c r="A422" s="1"/>
    </row>
    <row r="423" ht="12.75">
      <c r="A423" s="1"/>
    </row>
    <row r="424" ht="12.75">
      <c r="A424" s="1"/>
    </row>
    <row r="425" ht="12.75">
      <c r="A425" s="1"/>
    </row>
    <row r="426" ht="12.75">
      <c r="A426" s="1"/>
    </row>
    <row r="427" ht="12.75">
      <c r="A427" s="1"/>
    </row>
    <row r="428" ht="12.75">
      <c r="A428" s="1"/>
    </row>
    <row r="429" ht="12.75">
      <c r="A429" s="1"/>
    </row>
    <row r="430" ht="12.75">
      <c r="A430" s="1"/>
    </row>
    <row r="431" ht="12.75">
      <c r="A431" s="1"/>
    </row>
    <row r="432" ht="12.75">
      <c r="A432" s="1"/>
    </row>
    <row r="433" ht="12.75">
      <c r="A433" s="1"/>
    </row>
    <row r="434" ht="12.75">
      <c r="A434" s="1"/>
    </row>
    <row r="435" ht="12.75">
      <c r="A435" s="1"/>
    </row>
    <row r="436" ht="12.75">
      <c r="A436" s="1"/>
    </row>
    <row r="437" ht="12.75">
      <c r="A437" s="1"/>
    </row>
    <row r="438" ht="12.75">
      <c r="A438" s="1"/>
    </row>
    <row r="439" ht="12.75">
      <c r="A439" s="1"/>
    </row>
    <row r="440" ht="12.75">
      <c r="A440" s="1"/>
    </row>
    <row r="441" ht="12.75">
      <c r="A441" s="1"/>
    </row>
    <row r="442" ht="12.75">
      <c r="A442" s="1"/>
    </row>
    <row r="443" ht="12.75">
      <c r="A443" s="1"/>
    </row>
    <row r="444" ht="12.75">
      <c r="A444" s="1"/>
    </row>
    <row r="445" ht="12.75">
      <c r="A445" s="1"/>
    </row>
    <row r="446" ht="12.75">
      <c r="A446" s="1"/>
    </row>
    <row r="447" ht="12.75">
      <c r="A447" s="1"/>
    </row>
    <row r="448" ht="12.75">
      <c r="A448" s="1"/>
    </row>
    <row r="449" ht="12.75">
      <c r="A449" s="1"/>
    </row>
    <row r="450" ht="12.75">
      <c r="A450" s="1"/>
    </row>
    <row r="451" ht="12.75">
      <c r="A451" s="1"/>
    </row>
    <row r="452" ht="12.75">
      <c r="A452" s="1"/>
    </row>
    <row r="453" ht="12.75">
      <c r="A453" s="1"/>
    </row>
    <row r="454" ht="12.75">
      <c r="A454" s="1"/>
    </row>
    <row r="455" ht="12.75">
      <c r="A455" s="1"/>
    </row>
    <row r="456" ht="12.75">
      <c r="A456" s="1"/>
    </row>
    <row r="457" ht="12.75">
      <c r="A457" s="1"/>
    </row>
    <row r="458" ht="12.75">
      <c r="A458" s="1"/>
    </row>
    <row r="459" ht="12.75">
      <c r="A459" s="1"/>
    </row>
    <row r="460" ht="12.75">
      <c r="A460" s="1"/>
    </row>
    <row r="461" ht="12.75">
      <c r="A461" s="1"/>
    </row>
    <row r="462" ht="12.75">
      <c r="A462" s="1"/>
    </row>
    <row r="463" ht="12.75">
      <c r="A463" s="1"/>
    </row>
    <row r="464" ht="12.75">
      <c r="A464" s="1"/>
    </row>
    <row r="465" ht="12.75">
      <c r="A465" s="1"/>
    </row>
    <row r="466" ht="12.75">
      <c r="A466" s="1"/>
    </row>
    <row r="467" ht="12.75">
      <c r="A467" s="1"/>
    </row>
    <row r="468" ht="12.75">
      <c r="A468" s="1"/>
    </row>
    <row r="469" ht="12.75">
      <c r="A469" s="1"/>
    </row>
    <row r="470" ht="12.75">
      <c r="A470" s="1"/>
    </row>
    <row r="471" ht="12.75">
      <c r="A471" s="1"/>
    </row>
    <row r="472" ht="12.75">
      <c r="A472" s="1"/>
    </row>
    <row r="473" ht="12.75">
      <c r="A473" s="1"/>
    </row>
    <row r="474" ht="12.75">
      <c r="A474" s="1"/>
    </row>
    <row r="475" ht="12.75">
      <c r="A475" s="1"/>
    </row>
    <row r="476" ht="12.75">
      <c r="A476" s="1"/>
    </row>
    <row r="477" ht="12.75">
      <c r="A477" s="1"/>
    </row>
    <row r="478" ht="12.75">
      <c r="A478" s="1"/>
    </row>
    <row r="479" ht="12.75">
      <c r="A479" s="1"/>
    </row>
    <row r="480" ht="12.75">
      <c r="A480" s="1"/>
    </row>
    <row r="481" ht="12.75">
      <c r="A481" s="1"/>
    </row>
    <row r="482" ht="12.75">
      <c r="A482" s="1"/>
    </row>
    <row r="483" ht="12.75">
      <c r="A483" s="1"/>
    </row>
    <row r="484" ht="12.75">
      <c r="A484" s="1"/>
    </row>
    <row r="485" ht="12.75">
      <c r="A485" s="1"/>
    </row>
    <row r="486" ht="12.75">
      <c r="A486" s="1"/>
    </row>
    <row r="487" ht="12.75">
      <c r="A487" s="1"/>
    </row>
    <row r="488" ht="12.75">
      <c r="A488" s="1"/>
    </row>
    <row r="489" ht="12.75">
      <c r="A489" s="1"/>
    </row>
    <row r="490" ht="12.75">
      <c r="A490" s="1"/>
    </row>
    <row r="491" ht="12.75">
      <c r="A491" s="1"/>
    </row>
    <row r="492" ht="12.75">
      <c r="A492" s="1"/>
    </row>
    <row r="493" ht="12.75">
      <c r="A493" s="1"/>
    </row>
    <row r="494" ht="12.75">
      <c r="A494" s="1"/>
    </row>
    <row r="495" ht="12.75">
      <c r="A495" s="1"/>
    </row>
    <row r="496" ht="12.75">
      <c r="A496" s="1"/>
    </row>
    <row r="497" ht="12.75">
      <c r="A497" s="1"/>
    </row>
    <row r="498" ht="12.75">
      <c r="A498" s="1"/>
    </row>
    <row r="499" ht="12.75">
      <c r="A499" s="1"/>
    </row>
    <row r="500" ht="12.75">
      <c r="A500" s="1"/>
    </row>
    <row r="501" ht="12.75">
      <c r="A501" s="1"/>
    </row>
    <row r="502" ht="12.75">
      <c r="A502" s="1"/>
    </row>
    <row r="503" ht="12.75">
      <c r="A503" s="1"/>
    </row>
    <row r="504" ht="12.75">
      <c r="A504" s="1"/>
    </row>
    <row r="505" ht="12.75">
      <c r="A505" s="1"/>
    </row>
    <row r="506" ht="12.75">
      <c r="A506" s="1"/>
    </row>
    <row r="507" ht="12.75">
      <c r="A507" s="1"/>
    </row>
    <row r="508" ht="12.75">
      <c r="A508" s="1"/>
    </row>
    <row r="509" ht="12.75">
      <c r="A509" s="1"/>
    </row>
    <row r="510" ht="12.75">
      <c r="A510" s="1"/>
    </row>
    <row r="511" ht="12.75">
      <c r="A511" s="1"/>
    </row>
    <row r="512" ht="12.75">
      <c r="A512" s="1"/>
    </row>
    <row r="513" ht="12.75">
      <c r="A513" s="1"/>
    </row>
    <row r="514" ht="12.75">
      <c r="A514" s="1"/>
    </row>
    <row r="515" ht="12.75">
      <c r="A515" s="1"/>
    </row>
    <row r="516" ht="12.75">
      <c r="A516" s="1"/>
    </row>
    <row r="517" ht="12.75">
      <c r="A517" s="1"/>
    </row>
    <row r="518" ht="12.75">
      <c r="A518" s="1"/>
    </row>
    <row r="519" ht="12.75">
      <c r="A519" s="1"/>
    </row>
    <row r="520" ht="12.75">
      <c r="A520" s="1"/>
    </row>
    <row r="521" ht="12.75">
      <c r="A521" s="1"/>
    </row>
    <row r="522" ht="12.75">
      <c r="A522" s="1"/>
    </row>
    <row r="523" ht="12.75">
      <c r="A523" s="1"/>
    </row>
    <row r="524" ht="12.75">
      <c r="A524" s="1"/>
    </row>
    <row r="525" ht="12.75">
      <c r="A525" s="1"/>
    </row>
    <row r="526" ht="12.75">
      <c r="A526" s="1"/>
    </row>
    <row r="527" ht="12.75">
      <c r="A527" s="1"/>
    </row>
    <row r="528" ht="12.75">
      <c r="A528" s="1"/>
    </row>
    <row r="529" ht="12.75">
      <c r="A529" s="1"/>
    </row>
    <row r="530" ht="12.75">
      <c r="A530" s="1"/>
    </row>
    <row r="531" ht="12.75">
      <c r="A531" s="1"/>
    </row>
    <row r="532" ht="12.75">
      <c r="A532" s="1"/>
    </row>
    <row r="533" ht="12.75">
      <c r="A533" s="1"/>
    </row>
    <row r="534" ht="12.75">
      <c r="A534" s="1"/>
    </row>
    <row r="535" ht="12.75">
      <c r="A535" s="1"/>
    </row>
    <row r="536" ht="12.75">
      <c r="A536" s="1"/>
    </row>
    <row r="537" ht="12.75">
      <c r="A537" s="1"/>
    </row>
    <row r="538" ht="12.75">
      <c r="A538" s="1"/>
    </row>
    <row r="539" ht="12.75">
      <c r="A539" s="1"/>
    </row>
    <row r="540" ht="12.75">
      <c r="A540" s="1"/>
    </row>
    <row r="541" ht="12.75">
      <c r="A541" s="1"/>
    </row>
    <row r="542" ht="12.75">
      <c r="A542" s="1"/>
    </row>
    <row r="543" ht="12.75">
      <c r="A543" s="1"/>
    </row>
    <row r="544" ht="12.75">
      <c r="A544" s="1"/>
    </row>
    <row r="545" ht="12.75">
      <c r="A545" s="1"/>
    </row>
    <row r="546" ht="12.75">
      <c r="A546" s="1"/>
    </row>
    <row r="547" ht="12.75">
      <c r="A547" s="1"/>
    </row>
    <row r="548" ht="12.75">
      <c r="A548" s="1"/>
    </row>
    <row r="549" ht="12.75">
      <c r="A549" s="1"/>
    </row>
    <row r="550" ht="12.75">
      <c r="A550" s="1"/>
    </row>
    <row r="551" ht="12.75">
      <c r="A551" s="1"/>
    </row>
    <row r="552" ht="12.75">
      <c r="A552" s="1"/>
    </row>
    <row r="553" ht="12.75">
      <c r="A553" s="1"/>
    </row>
    <row r="554" ht="12.75">
      <c r="A554" s="1"/>
    </row>
    <row r="555" ht="12.75">
      <c r="A555" s="1"/>
    </row>
    <row r="556" ht="12.75">
      <c r="A556" s="1"/>
    </row>
    <row r="557" ht="12.75">
      <c r="A557" s="1"/>
    </row>
    <row r="558" ht="12.75">
      <c r="A558" s="1"/>
    </row>
    <row r="559" ht="12.75">
      <c r="A559" s="1"/>
    </row>
    <row r="560" ht="12.75">
      <c r="A560" s="1"/>
    </row>
    <row r="561" ht="12.75">
      <c r="A561" s="1"/>
    </row>
    <row r="562" ht="12.75">
      <c r="A562" s="1"/>
    </row>
    <row r="563" ht="12.75">
      <c r="A563" s="1"/>
    </row>
    <row r="564" ht="12.75">
      <c r="A564" s="1"/>
    </row>
    <row r="565" ht="12.75">
      <c r="A565" s="1"/>
    </row>
    <row r="566" ht="12.75">
      <c r="A566" s="1"/>
    </row>
    <row r="567" ht="12.75">
      <c r="A567" s="1"/>
    </row>
    <row r="568" ht="12.75">
      <c r="A568" s="1"/>
    </row>
    <row r="569" ht="12.75">
      <c r="A569" s="1"/>
    </row>
    <row r="570" ht="12.75">
      <c r="A570" s="1"/>
    </row>
    <row r="571" ht="12.75">
      <c r="A571" s="1"/>
    </row>
    <row r="572" ht="12.75">
      <c r="A572" s="1"/>
    </row>
    <row r="573" ht="12.75">
      <c r="A573" s="1"/>
    </row>
    <row r="574" ht="12.75">
      <c r="A574" s="1"/>
    </row>
    <row r="575" ht="12.75">
      <c r="A575" s="1"/>
    </row>
    <row r="576" ht="12.75">
      <c r="A576" s="1"/>
    </row>
    <row r="577" ht="12.75">
      <c r="A577" s="1"/>
    </row>
    <row r="578" ht="12.75">
      <c r="A578" s="1"/>
    </row>
    <row r="579" ht="12.75">
      <c r="A579" s="1"/>
    </row>
    <row r="580" ht="12.75">
      <c r="A580" s="1"/>
    </row>
    <row r="581" ht="12.75">
      <c r="A581" s="1"/>
    </row>
    <row r="582" ht="12.75">
      <c r="A582" s="1"/>
    </row>
    <row r="583" ht="12.75">
      <c r="A583" s="1"/>
    </row>
    <row r="584" ht="12.75">
      <c r="A584" s="1"/>
    </row>
    <row r="585" ht="12.75">
      <c r="A585" s="1"/>
    </row>
    <row r="586" ht="12.75">
      <c r="A586" s="1"/>
    </row>
    <row r="587" ht="12.75">
      <c r="A587" s="1"/>
    </row>
    <row r="588" ht="12.75">
      <c r="A588" s="1"/>
    </row>
    <row r="589" ht="12.75">
      <c r="A589" s="1"/>
    </row>
    <row r="590" ht="12.75">
      <c r="A590" s="1"/>
    </row>
    <row r="591" ht="12.75">
      <c r="A591" s="1"/>
    </row>
    <row r="592" ht="12.75">
      <c r="A592" s="1"/>
    </row>
    <row r="593" ht="12.75">
      <c r="A593" s="1"/>
    </row>
    <row r="594" ht="12.75">
      <c r="A594" s="1"/>
    </row>
    <row r="595" ht="12.75">
      <c r="A595" s="1"/>
    </row>
    <row r="596" ht="12.75">
      <c r="A596" s="1"/>
    </row>
    <row r="597" ht="12.75">
      <c r="A597" s="1"/>
    </row>
    <row r="598" ht="12.75">
      <c r="A598" s="1"/>
    </row>
    <row r="599" ht="12.75">
      <c r="A599" s="1"/>
    </row>
    <row r="600" ht="12.75">
      <c r="A600" s="1"/>
    </row>
    <row r="601" ht="12.75">
      <c r="A601" s="1"/>
    </row>
    <row r="602" ht="12.75">
      <c r="A602" s="1"/>
    </row>
    <row r="603" ht="12.75">
      <c r="A603" s="1"/>
    </row>
    <row r="604" ht="12.75">
      <c r="A604" s="1"/>
    </row>
    <row r="605" ht="12.75">
      <c r="A605" s="1"/>
    </row>
    <row r="606" ht="12.75">
      <c r="A606" s="1"/>
    </row>
    <row r="607" ht="12.75">
      <c r="A607" s="1"/>
    </row>
    <row r="608" ht="12.75">
      <c r="A608" s="1"/>
    </row>
    <row r="609" ht="12.75">
      <c r="A609" s="1"/>
    </row>
    <row r="610" ht="12.75">
      <c r="A610" s="1"/>
    </row>
  </sheetData>
  <sheetProtection/>
  <mergeCells count="22">
    <mergeCell ref="A33:F33"/>
    <mergeCell ref="G33:J33"/>
    <mergeCell ref="A62:F62"/>
    <mergeCell ref="A60:F60"/>
    <mergeCell ref="A2:E2"/>
    <mergeCell ref="A3:E3"/>
    <mergeCell ref="A32:F32"/>
    <mergeCell ref="A30:B30"/>
    <mergeCell ref="F3:J3"/>
    <mergeCell ref="A4:E4"/>
    <mergeCell ref="A5:E5"/>
    <mergeCell ref="C7:J7"/>
    <mergeCell ref="A87:B87"/>
    <mergeCell ref="G61:J61"/>
    <mergeCell ref="C63:G63"/>
    <mergeCell ref="C8:D8"/>
    <mergeCell ref="C64:D64"/>
    <mergeCell ref="A61:F61"/>
    <mergeCell ref="C36:D36"/>
    <mergeCell ref="A58:B58"/>
    <mergeCell ref="A34:F34"/>
    <mergeCell ref="C35:G35"/>
  </mergeCells>
  <printOptions horizontalCentered="1"/>
  <pageMargins left="0.4" right="0.4" top="0.4" bottom="0.4" header="0.5" footer="0.5"/>
  <pageSetup fitToHeight="3" horizontalDpi="600" verticalDpi="600" orientation="landscape" r:id="rId1"/>
  <rowBreaks count="1" manualBreakCount="1">
    <brk id="5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M26" sqref="M26"/>
    </sheetView>
  </sheetViews>
  <sheetFormatPr defaultColWidth="9.140625" defaultRowHeight="12.75"/>
  <cols>
    <col min="1" max="1" width="9.00390625" style="0" customWidth="1"/>
    <col min="2" max="2" width="41.57421875" style="0" bestFit="1" customWidth="1"/>
    <col min="3" max="3" width="3.57421875" style="45" bestFit="1" customWidth="1"/>
    <col min="4" max="7" width="11.00390625" style="0" customWidth="1"/>
  </cols>
  <sheetData>
    <row r="1" spans="1:7" ht="12.75">
      <c r="A1" s="12" t="s">
        <v>0</v>
      </c>
      <c r="B1" s="24"/>
      <c r="C1" s="299" t="s">
        <v>4</v>
      </c>
      <c r="D1" s="24"/>
      <c r="E1" s="47"/>
      <c r="F1" s="24"/>
      <c r="G1" s="3"/>
    </row>
    <row r="2" spans="1:7" ht="12.75">
      <c r="A2" s="208" t="s">
        <v>1</v>
      </c>
      <c r="B2" s="200"/>
      <c r="C2" s="36"/>
      <c r="E2" s="45"/>
      <c r="G2" s="4"/>
    </row>
    <row r="3" spans="1:7" ht="12.75">
      <c r="A3" s="208" t="s">
        <v>2</v>
      </c>
      <c r="B3" s="200"/>
      <c r="C3" s="303">
        <f>+Introduction!B2</f>
        <v>0</v>
      </c>
      <c r="D3" s="305"/>
      <c r="E3" s="305"/>
      <c r="F3" s="305"/>
      <c r="G3" s="304"/>
    </row>
    <row r="4" spans="1:7" ht="12.75">
      <c r="A4" s="208" t="s">
        <v>3</v>
      </c>
      <c r="B4" s="200"/>
      <c r="C4" s="36"/>
      <c r="E4" s="45"/>
      <c r="G4" s="4"/>
    </row>
    <row r="5" spans="1:7" ht="12.75">
      <c r="A5" s="206" t="str">
        <f>TEXT(Introduction!B4,"[$-409]mmmm d, yyyy;@")</f>
        <v>January 0, 1900</v>
      </c>
      <c r="B5" s="215"/>
      <c r="C5" s="37"/>
      <c r="D5" s="22"/>
      <c r="E5" s="48"/>
      <c r="F5" s="22"/>
      <c r="G5" s="6"/>
    </row>
    <row r="6" spans="1:7" ht="15.75" customHeight="1">
      <c r="A6" s="19" t="s">
        <v>5</v>
      </c>
      <c r="B6" s="10" t="s">
        <v>119</v>
      </c>
      <c r="C6" s="288" t="s">
        <v>289</v>
      </c>
      <c r="D6" s="289"/>
      <c r="E6" s="289"/>
      <c r="F6" s="289"/>
      <c r="G6" s="290"/>
    </row>
    <row r="7" spans="1:7" ht="27.75" customHeight="1">
      <c r="A7" s="85"/>
      <c r="B7" s="89"/>
      <c r="C7" s="300" t="s">
        <v>208</v>
      </c>
      <c r="D7" s="292"/>
      <c r="E7" s="301"/>
      <c r="F7" s="294"/>
      <c r="G7" s="302"/>
    </row>
    <row r="8" spans="1:7" ht="15.75" customHeight="1">
      <c r="A8" s="79"/>
      <c r="B8" s="104" t="s">
        <v>6</v>
      </c>
      <c r="C8" s="34"/>
      <c r="D8" s="28">
        <f>SUM(E8:G8)</f>
        <v>0</v>
      </c>
      <c r="E8" s="28"/>
      <c r="F8" s="102"/>
      <c r="G8" s="102"/>
    </row>
    <row r="9" spans="1:7" ht="15.75" customHeight="1">
      <c r="A9" s="65">
        <v>3100</v>
      </c>
      <c r="B9" s="104" t="s">
        <v>8</v>
      </c>
      <c r="C9" s="35"/>
      <c r="D9" s="40">
        <f aca="true" t="shared" si="0" ref="D9:D46">SUM(E9:G9)</f>
        <v>0</v>
      </c>
      <c r="E9" s="119"/>
      <c r="F9" s="131"/>
      <c r="G9" s="131"/>
    </row>
    <row r="10" spans="1:7" ht="15.75" customHeight="1">
      <c r="A10" s="20">
        <v>3110</v>
      </c>
      <c r="B10" s="5" t="s">
        <v>9</v>
      </c>
      <c r="C10" s="38"/>
      <c r="D10" s="29">
        <f t="shared" si="0"/>
        <v>0</v>
      </c>
      <c r="E10" s="121"/>
      <c r="F10" s="124"/>
      <c r="G10" s="124"/>
    </row>
    <row r="11" spans="1:7" ht="15.75" customHeight="1">
      <c r="A11" s="18"/>
      <c r="B11" s="116"/>
      <c r="C11" s="38"/>
      <c r="D11" s="40">
        <f t="shared" si="0"/>
        <v>0</v>
      </c>
      <c r="E11" s="129"/>
      <c r="F11" s="129"/>
      <c r="G11" s="129"/>
    </row>
    <row r="12" spans="1:7" ht="15.75" customHeight="1">
      <c r="A12" s="18">
        <v>3190</v>
      </c>
      <c r="B12" s="16" t="s">
        <v>122</v>
      </c>
      <c r="C12" s="39"/>
      <c r="D12" s="28">
        <f t="shared" si="0"/>
        <v>0</v>
      </c>
      <c r="E12" s="129"/>
      <c r="F12" s="129"/>
      <c r="G12" s="129"/>
    </row>
    <row r="13" spans="1:7" ht="15.75" customHeight="1">
      <c r="A13" s="18"/>
      <c r="B13" s="15" t="s">
        <v>16</v>
      </c>
      <c r="C13" s="34" t="s">
        <v>67</v>
      </c>
      <c r="D13" s="28">
        <f t="shared" si="0"/>
        <v>0</v>
      </c>
      <c r="E13" s="91">
        <f>SUM(E8:E12)</f>
        <v>0</v>
      </c>
      <c r="F13" s="91">
        <f>SUM(F8:F12)</f>
        <v>0</v>
      </c>
      <c r="G13" s="91">
        <f>SUM(G8:G12)</f>
        <v>0</v>
      </c>
    </row>
    <row r="14" spans="1:7" ht="15.75" customHeight="1">
      <c r="A14" s="19">
        <v>3630</v>
      </c>
      <c r="B14" s="12" t="s">
        <v>121</v>
      </c>
      <c r="C14" s="34"/>
      <c r="D14" s="28">
        <f t="shared" si="0"/>
        <v>0</v>
      </c>
      <c r="E14" s="120"/>
      <c r="F14" s="122"/>
      <c r="G14" s="122"/>
    </row>
    <row r="15" spans="1:7" ht="15.75" customHeight="1">
      <c r="A15" s="20">
        <v>3630</v>
      </c>
      <c r="B15" s="5" t="s">
        <v>123</v>
      </c>
      <c r="C15" s="38"/>
      <c r="D15" s="29">
        <f t="shared" si="0"/>
        <v>0</v>
      </c>
      <c r="E15" s="121"/>
      <c r="F15" s="124"/>
      <c r="G15" s="124"/>
    </row>
    <row r="16" spans="1:7" ht="15.75" customHeight="1">
      <c r="A16" s="18">
        <v>3300</v>
      </c>
      <c r="B16" s="15" t="s">
        <v>19</v>
      </c>
      <c r="C16" s="38"/>
      <c r="D16" s="40">
        <f t="shared" si="0"/>
        <v>0</v>
      </c>
      <c r="E16" s="129"/>
      <c r="F16" s="129"/>
      <c r="G16" s="129"/>
    </row>
    <row r="17" spans="1:7" ht="15.75" customHeight="1">
      <c r="A17" s="18"/>
      <c r="B17" s="116"/>
      <c r="C17" s="39"/>
      <c r="D17" s="28">
        <f t="shared" si="0"/>
        <v>0</v>
      </c>
      <c r="E17" s="129"/>
      <c r="F17" s="129"/>
      <c r="G17" s="129"/>
    </row>
    <row r="18" spans="1:7" ht="15.75" customHeight="1">
      <c r="A18" s="18"/>
      <c r="B18" s="116"/>
      <c r="C18" s="39"/>
      <c r="D18" s="28">
        <f t="shared" si="0"/>
        <v>0</v>
      </c>
      <c r="E18" s="129"/>
      <c r="F18" s="129"/>
      <c r="G18" s="129"/>
    </row>
    <row r="19" spans="1:7" ht="15.75" customHeight="1">
      <c r="A19" s="18"/>
      <c r="B19" s="15" t="s">
        <v>18</v>
      </c>
      <c r="C19" s="34" t="s">
        <v>209</v>
      </c>
      <c r="D19" s="28">
        <f t="shared" si="0"/>
        <v>0</v>
      </c>
      <c r="E19" s="91">
        <f>SUM(E16:E18)</f>
        <v>0</v>
      </c>
      <c r="F19" s="91">
        <f>SUM(F16:F18)</f>
        <v>0</v>
      </c>
      <c r="G19" s="91">
        <f>SUM(G16:G18)</f>
        <v>0</v>
      </c>
    </row>
    <row r="20" spans="1:7" ht="15.75" customHeight="1">
      <c r="A20" s="19">
        <v>3600</v>
      </c>
      <c r="B20" s="12" t="s">
        <v>30</v>
      </c>
      <c r="C20" s="34" t="s">
        <v>73</v>
      </c>
      <c r="D20" s="28">
        <f t="shared" si="0"/>
        <v>0</v>
      </c>
      <c r="E20" s="28"/>
      <c r="F20" s="102"/>
      <c r="G20" s="102"/>
    </row>
    <row r="21" spans="1:7" ht="15.75" customHeight="1">
      <c r="A21" s="20">
        <v>3610</v>
      </c>
      <c r="B21" s="5" t="s">
        <v>114</v>
      </c>
      <c r="C21" s="38"/>
      <c r="D21" s="29">
        <f t="shared" si="0"/>
        <v>0</v>
      </c>
      <c r="E21" s="121"/>
      <c r="F21" s="124"/>
      <c r="G21" s="124"/>
    </row>
    <row r="22" spans="1:7" ht="15.75" customHeight="1">
      <c r="A22" s="18"/>
      <c r="B22" s="116"/>
      <c r="C22" s="38"/>
      <c r="D22" s="40">
        <f t="shared" si="0"/>
        <v>0</v>
      </c>
      <c r="E22" s="129"/>
      <c r="F22" s="129"/>
      <c r="G22" s="129"/>
    </row>
    <row r="23" spans="1:7" ht="15.75" customHeight="1">
      <c r="A23" s="18"/>
      <c r="B23" s="116"/>
      <c r="C23" s="39"/>
      <c r="D23" s="28">
        <f t="shared" si="0"/>
        <v>0</v>
      </c>
      <c r="E23" s="129"/>
      <c r="F23" s="129"/>
      <c r="G23" s="129"/>
    </row>
    <row r="24" spans="1:7" ht="15.75" customHeight="1">
      <c r="A24" s="18"/>
      <c r="B24" s="15" t="s">
        <v>32</v>
      </c>
      <c r="C24" s="39"/>
      <c r="D24" s="28">
        <f t="shared" si="0"/>
        <v>0</v>
      </c>
      <c r="E24" s="91">
        <f>SUM(E20:E23)</f>
        <v>0</v>
      </c>
      <c r="F24" s="91">
        <f>SUM(F20:F23)</f>
        <v>0</v>
      </c>
      <c r="G24" s="91">
        <f>SUM(G20:G23)</f>
        <v>0</v>
      </c>
    </row>
    <row r="25" spans="1:7" ht="15.75" customHeight="1">
      <c r="A25" s="18"/>
      <c r="B25" s="15" t="s">
        <v>124</v>
      </c>
      <c r="C25" s="34"/>
      <c r="D25" s="28">
        <f t="shared" si="0"/>
        <v>0</v>
      </c>
      <c r="E25" s="91">
        <f>+E24+E19+E15+E13</f>
        <v>0</v>
      </c>
      <c r="F25" s="91">
        <f>+F24+F19+F15+F13</f>
        <v>0</v>
      </c>
      <c r="G25" s="91">
        <f>+G24+G19+G15+G13</f>
        <v>0</v>
      </c>
    </row>
    <row r="26" spans="1:7" ht="15.75" customHeight="1">
      <c r="A26" s="19"/>
      <c r="B26" s="12" t="s">
        <v>35</v>
      </c>
      <c r="C26" s="34" t="s">
        <v>210</v>
      </c>
      <c r="D26" s="28">
        <f t="shared" si="0"/>
        <v>0</v>
      </c>
      <c r="E26" s="120"/>
      <c r="F26" s="122"/>
      <c r="G26" s="122"/>
    </row>
    <row r="27" spans="1:7" ht="15.75" customHeight="1">
      <c r="A27" s="65">
        <v>4600</v>
      </c>
      <c r="B27" s="104" t="s">
        <v>125</v>
      </c>
      <c r="C27" s="35"/>
      <c r="D27" s="40">
        <f t="shared" si="0"/>
        <v>0</v>
      </c>
      <c r="E27" s="119"/>
      <c r="F27" s="131"/>
      <c r="G27" s="131"/>
    </row>
    <row r="28" spans="1:7" ht="15.75" customHeight="1">
      <c r="A28" s="8"/>
      <c r="B28" s="5" t="s">
        <v>127</v>
      </c>
      <c r="C28" s="38"/>
      <c r="D28" s="29">
        <f t="shared" si="0"/>
        <v>0</v>
      </c>
      <c r="E28" s="121"/>
      <c r="F28" s="124"/>
      <c r="G28" s="124"/>
    </row>
    <row r="29" spans="1:7" ht="15.75" customHeight="1">
      <c r="A29" s="16"/>
      <c r="B29" s="16" t="s">
        <v>128</v>
      </c>
      <c r="C29" s="38" t="s">
        <v>210</v>
      </c>
      <c r="D29" s="40">
        <f t="shared" si="0"/>
        <v>0</v>
      </c>
      <c r="E29" s="129"/>
      <c r="F29" s="129"/>
      <c r="G29" s="129"/>
    </row>
    <row r="30" spans="1:7" ht="15.75" customHeight="1">
      <c r="A30" s="16"/>
      <c r="B30" s="116"/>
      <c r="C30" s="39"/>
      <c r="D30" s="28">
        <f t="shared" si="0"/>
        <v>0</v>
      </c>
      <c r="E30" s="129"/>
      <c r="F30" s="129"/>
      <c r="G30" s="129"/>
    </row>
    <row r="31" spans="1:7" ht="15.75" customHeight="1">
      <c r="A31" s="16"/>
      <c r="B31" s="116"/>
      <c r="C31" s="39"/>
      <c r="D31" s="28">
        <f t="shared" si="0"/>
        <v>0</v>
      </c>
      <c r="E31" s="129"/>
      <c r="F31" s="129"/>
      <c r="G31" s="129"/>
    </row>
    <row r="32" spans="1:7" ht="15.75" customHeight="1">
      <c r="A32" s="16"/>
      <c r="B32" s="116"/>
      <c r="C32" s="39"/>
      <c r="D32" s="28">
        <f t="shared" si="0"/>
        <v>0</v>
      </c>
      <c r="E32" s="129"/>
      <c r="F32" s="129"/>
      <c r="G32" s="129"/>
    </row>
    <row r="33" spans="1:7" ht="15.75" customHeight="1">
      <c r="A33" s="16"/>
      <c r="B33" s="16" t="s">
        <v>126</v>
      </c>
      <c r="C33" s="39" t="s">
        <v>76</v>
      </c>
      <c r="D33" s="28">
        <f t="shared" si="0"/>
        <v>0</v>
      </c>
      <c r="E33" s="129"/>
      <c r="F33" s="129"/>
      <c r="G33" s="129"/>
    </row>
    <row r="34" spans="1:7" ht="15.75" customHeight="1">
      <c r="A34" s="16"/>
      <c r="B34" s="15" t="s">
        <v>116</v>
      </c>
      <c r="C34" s="39"/>
      <c r="D34" s="28">
        <f t="shared" si="0"/>
        <v>0</v>
      </c>
      <c r="E34" s="91">
        <f>SUM(E26:E33)</f>
        <v>0</v>
      </c>
      <c r="F34" s="91">
        <f>SUM(F26:F33)</f>
        <v>0</v>
      </c>
      <c r="G34" s="91">
        <f>SUM(G26:G33)</f>
        <v>0</v>
      </c>
    </row>
    <row r="35" spans="1:7" ht="15.75" customHeight="1">
      <c r="A35" s="17" t="s">
        <v>100</v>
      </c>
      <c r="B35" s="46"/>
      <c r="C35" s="39"/>
      <c r="D35" s="28">
        <f t="shared" si="0"/>
        <v>0</v>
      </c>
      <c r="E35" s="30">
        <f>+E25-E34</f>
        <v>0</v>
      </c>
      <c r="F35" s="30">
        <f>+F25-F34</f>
        <v>0</v>
      </c>
      <c r="G35" s="30">
        <f>+G25-G34</f>
        <v>0</v>
      </c>
    </row>
    <row r="36" spans="1:7" ht="15.75" customHeight="1">
      <c r="A36" s="26" t="e">
        <f>"Balance, "&amp;TEXT((MONTH(Introduction!B4)&amp;"/"&amp;DAY(Introduction!B4)&amp;"/"&amp;(YEAR(Introduction!B4)-1))+1,"mmmm d, yyyy")</f>
        <v>#VALUE!</v>
      </c>
      <c r="B36" s="46"/>
      <c r="C36" s="39"/>
      <c r="D36" s="28">
        <f t="shared" si="0"/>
        <v>0</v>
      </c>
      <c r="E36" s="129"/>
      <c r="F36" s="132"/>
      <c r="G36" s="129"/>
    </row>
    <row r="37" spans="1:7" ht="15.75" customHeight="1">
      <c r="A37" s="17" t="s">
        <v>101</v>
      </c>
      <c r="B37" s="46"/>
      <c r="C37" s="39"/>
      <c r="D37" s="28">
        <f t="shared" si="0"/>
        <v>0</v>
      </c>
      <c r="E37" s="129"/>
      <c r="F37" s="132"/>
      <c r="G37" s="129"/>
    </row>
    <row r="38" spans="1:7" ht="15.75" customHeight="1">
      <c r="A38" s="17" t="s">
        <v>102</v>
      </c>
      <c r="B38" s="46"/>
      <c r="C38" s="39"/>
      <c r="D38" s="28">
        <f t="shared" si="0"/>
        <v>0</v>
      </c>
      <c r="E38" s="129"/>
      <c r="F38" s="132"/>
      <c r="G38" s="129"/>
    </row>
    <row r="39" spans="1:7" ht="15.75" customHeight="1">
      <c r="A39" s="17" t="str">
        <f>"Balance, "&amp;TEXT(Introduction!B4,"[$-409]mmmm d, yyyy;@")</f>
        <v>Balance, January 0, 1900</v>
      </c>
      <c r="B39" s="46"/>
      <c r="C39" s="34"/>
      <c r="D39" s="28">
        <f t="shared" si="0"/>
        <v>0</v>
      </c>
      <c r="E39" s="28">
        <f>+E35+E36+E37-E38</f>
        <v>0</v>
      </c>
      <c r="F39" s="28">
        <f>+F35+F36+F37-F38</f>
        <v>0</v>
      </c>
      <c r="G39" s="28">
        <f>+G35+G36+G37-G38</f>
        <v>0</v>
      </c>
    </row>
    <row r="40" spans="1:7" ht="15.75" customHeight="1">
      <c r="A40" s="2" t="s">
        <v>103</v>
      </c>
      <c r="B40" s="24"/>
      <c r="C40" s="34"/>
      <c r="D40" s="28">
        <f t="shared" si="0"/>
        <v>0</v>
      </c>
      <c r="E40" s="28"/>
      <c r="F40" s="154"/>
      <c r="G40" s="102"/>
    </row>
    <row r="41" spans="1:7" ht="15.75" customHeight="1">
      <c r="A41" s="5" t="s">
        <v>104</v>
      </c>
      <c r="B41" s="22"/>
      <c r="C41" s="35" t="s">
        <v>211</v>
      </c>
      <c r="D41" s="40">
        <f t="shared" si="0"/>
        <v>0</v>
      </c>
      <c r="E41" s="121"/>
      <c r="F41" s="155"/>
      <c r="G41" s="124"/>
    </row>
    <row r="42" spans="1:7" ht="15.75" customHeight="1">
      <c r="A42" s="2" t="s">
        <v>105</v>
      </c>
      <c r="B42" s="24"/>
      <c r="C42" s="34" t="s">
        <v>211</v>
      </c>
      <c r="D42" s="28">
        <f t="shared" si="0"/>
        <v>0</v>
      </c>
      <c r="E42" s="120"/>
      <c r="F42" s="156"/>
      <c r="G42" s="120"/>
    </row>
    <row r="43" spans="1:7" ht="15.75" customHeight="1">
      <c r="A43" s="5" t="s">
        <v>106</v>
      </c>
      <c r="B43" s="22"/>
      <c r="C43" s="38"/>
      <c r="D43" s="29">
        <f t="shared" si="0"/>
        <v>0</v>
      </c>
      <c r="E43" s="121"/>
      <c r="F43" s="155"/>
      <c r="G43" s="121"/>
    </row>
    <row r="44" spans="1:7" ht="15.75" customHeight="1">
      <c r="A44" s="17" t="s">
        <v>107</v>
      </c>
      <c r="B44" s="46"/>
      <c r="C44" s="38" t="s">
        <v>211</v>
      </c>
      <c r="D44" s="40">
        <f t="shared" si="0"/>
        <v>0</v>
      </c>
      <c r="E44" s="118"/>
      <c r="F44" s="157"/>
      <c r="G44" s="129"/>
    </row>
    <row r="45" spans="1:7" ht="15.75" customHeight="1">
      <c r="A45" s="17"/>
      <c r="B45" s="46"/>
      <c r="C45" s="39"/>
      <c r="D45" s="28">
        <f t="shared" si="0"/>
        <v>0</v>
      </c>
      <c r="E45" s="118"/>
      <c r="F45" s="157"/>
      <c r="G45" s="129"/>
    </row>
    <row r="46" spans="1:7" ht="15.75" customHeight="1">
      <c r="A46" s="17"/>
      <c r="B46" s="50" t="s">
        <v>108</v>
      </c>
      <c r="C46" s="39"/>
      <c r="D46" s="30">
        <f t="shared" si="0"/>
        <v>0</v>
      </c>
      <c r="E46" s="30">
        <f>SUM(E41:E45)</f>
        <v>0</v>
      </c>
      <c r="F46" s="30">
        <f>SUM(F41:F45)</f>
        <v>0</v>
      </c>
      <c r="G46" s="30">
        <f>SUM(G41:G45)</f>
        <v>0</v>
      </c>
    </row>
    <row r="47" spans="1:7" ht="12.75">
      <c r="A47" s="189" t="s">
        <v>268</v>
      </c>
      <c r="G47" s="184" t="s">
        <v>129</v>
      </c>
    </row>
  </sheetData>
  <sheetProtection/>
  <mergeCells count="7">
    <mergeCell ref="C7:D7"/>
    <mergeCell ref="C6:G6"/>
    <mergeCell ref="A2:B2"/>
    <mergeCell ref="A3:B3"/>
    <mergeCell ref="A4:B4"/>
    <mergeCell ref="A5:B5"/>
    <mergeCell ref="C3:G3"/>
  </mergeCells>
  <printOptions/>
  <pageMargins left="0.4" right="0.4" top="0.5" bottom="0.5"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zoomScalePageLayoutView="90" workbookViewId="0" topLeftCell="A1">
      <selection activeCell="K17" sqref="K17"/>
    </sheetView>
  </sheetViews>
  <sheetFormatPr defaultColWidth="9.140625" defaultRowHeight="12.75"/>
  <cols>
    <col min="1" max="1" width="9.00390625" style="0" customWidth="1"/>
    <col min="2" max="2" width="41.57421875" style="0" bestFit="1" customWidth="1"/>
    <col min="3" max="3" width="3.57421875" style="0" bestFit="1" customWidth="1"/>
    <col min="4" max="7" width="11.00390625" style="0" customWidth="1"/>
  </cols>
  <sheetData>
    <row r="1" spans="1:7" ht="12.75">
      <c r="A1" s="12" t="s">
        <v>130</v>
      </c>
      <c r="B1" s="24"/>
      <c r="C1" s="12" t="s">
        <v>4</v>
      </c>
      <c r="D1" s="307"/>
      <c r="E1" s="47"/>
      <c r="F1" s="24"/>
      <c r="G1" s="3"/>
    </row>
    <row r="2" spans="1:7" ht="12.75">
      <c r="A2" s="208" t="s">
        <v>1</v>
      </c>
      <c r="B2" s="200"/>
      <c r="C2" s="36"/>
      <c r="E2" s="45"/>
      <c r="G2" s="4"/>
    </row>
    <row r="3" spans="1:7" ht="12.75">
      <c r="A3" s="208" t="s">
        <v>2</v>
      </c>
      <c r="B3" s="200"/>
      <c r="C3" s="303">
        <f>+Introduction!B2</f>
        <v>0</v>
      </c>
      <c r="D3" s="305"/>
      <c r="E3" s="305"/>
      <c r="F3" s="305"/>
      <c r="G3" s="304"/>
    </row>
    <row r="4" spans="1:7" ht="12.75">
      <c r="A4" s="208" t="s">
        <v>3</v>
      </c>
      <c r="B4" s="200"/>
      <c r="C4" s="36"/>
      <c r="E4" s="45"/>
      <c r="G4" s="4"/>
    </row>
    <row r="5" spans="1:7" ht="12.75">
      <c r="A5" s="206" t="str">
        <f>TEXT(Introduction!B4,"[$-409]mmmm d, yyyy;@")</f>
        <v>January 0, 1900</v>
      </c>
      <c r="B5" s="215"/>
      <c r="C5" s="37"/>
      <c r="D5" s="22"/>
      <c r="E5" s="48"/>
      <c r="F5" s="22"/>
      <c r="G5" s="6"/>
    </row>
    <row r="6" spans="1:7" ht="15.75" customHeight="1">
      <c r="A6" s="19" t="s">
        <v>5</v>
      </c>
      <c r="B6" s="10" t="s">
        <v>119</v>
      </c>
      <c r="C6" s="288" t="s">
        <v>290</v>
      </c>
      <c r="D6" s="289"/>
      <c r="E6" s="289"/>
      <c r="F6" s="289"/>
      <c r="G6" s="290"/>
    </row>
    <row r="7" spans="1:7" ht="27.75" customHeight="1">
      <c r="A7" s="85"/>
      <c r="B7" s="89"/>
      <c r="C7" s="308" t="s">
        <v>215</v>
      </c>
      <c r="D7" s="309"/>
      <c r="E7" s="310"/>
      <c r="F7" s="311"/>
      <c r="G7" s="312"/>
    </row>
    <row r="8" spans="1:7" ht="21.75" customHeight="1">
      <c r="A8" s="79"/>
      <c r="B8" s="82" t="s">
        <v>6</v>
      </c>
      <c r="C8" s="2"/>
      <c r="D8" s="28"/>
      <c r="E8" s="122"/>
      <c r="F8" s="122"/>
      <c r="G8" s="122"/>
    </row>
    <row r="9" spans="1:7" ht="21.75" customHeight="1">
      <c r="A9" s="65"/>
      <c r="B9" s="82" t="s">
        <v>30</v>
      </c>
      <c r="C9" s="72"/>
      <c r="D9" s="40"/>
      <c r="E9" s="131"/>
      <c r="F9" s="131"/>
      <c r="G9" s="131"/>
    </row>
    <row r="10" spans="1:7" ht="21.75" customHeight="1">
      <c r="A10" s="20"/>
      <c r="B10" s="8" t="s">
        <v>114</v>
      </c>
      <c r="C10" s="5"/>
      <c r="D10" s="29">
        <f>SUM(E10:G10)</f>
        <v>0</v>
      </c>
      <c r="E10" s="124"/>
      <c r="F10" s="124"/>
      <c r="G10" s="124"/>
    </row>
    <row r="11" spans="1:7" ht="21.75" customHeight="1">
      <c r="A11" s="18"/>
      <c r="B11" s="116"/>
      <c r="C11" s="17"/>
      <c r="D11" s="29">
        <f aca="true" t="shared" si="0" ref="D11:D34">SUM(E11:G11)</f>
        <v>0</v>
      </c>
      <c r="E11" s="129"/>
      <c r="F11" s="129"/>
      <c r="G11" s="129"/>
    </row>
    <row r="12" spans="1:7" ht="21.75" customHeight="1">
      <c r="A12" s="18"/>
      <c r="B12" s="116"/>
      <c r="C12" s="17"/>
      <c r="D12" s="29">
        <f t="shared" si="0"/>
        <v>0</v>
      </c>
      <c r="E12" s="129"/>
      <c r="F12" s="129"/>
      <c r="G12" s="129"/>
    </row>
    <row r="13" spans="1:7" ht="21.75" customHeight="1">
      <c r="A13" s="18"/>
      <c r="B13" s="70" t="s">
        <v>131</v>
      </c>
      <c r="C13" s="17"/>
      <c r="D13" s="29">
        <f t="shared" si="0"/>
        <v>0</v>
      </c>
      <c r="E13" s="91"/>
      <c r="F13" s="91"/>
      <c r="G13" s="91"/>
    </row>
    <row r="14" spans="1:7" ht="21.75" customHeight="1">
      <c r="A14" s="19"/>
      <c r="B14" s="9" t="s">
        <v>124</v>
      </c>
      <c r="C14" s="2"/>
      <c r="D14" s="40">
        <f t="shared" si="0"/>
        <v>0</v>
      </c>
      <c r="E14" s="28">
        <f>SUM(E10:E13)</f>
        <v>0</v>
      </c>
      <c r="F14" s="28">
        <f>SUM(F10:F13)</f>
        <v>0</v>
      </c>
      <c r="G14" s="28">
        <f>SUM(G10:G13)</f>
        <v>0</v>
      </c>
    </row>
    <row r="15" spans="1:7" ht="21.75" customHeight="1">
      <c r="A15" s="19"/>
      <c r="B15" s="87" t="s">
        <v>35</v>
      </c>
      <c r="C15" s="2"/>
      <c r="D15" s="28">
        <f t="shared" si="0"/>
        <v>0</v>
      </c>
      <c r="E15" s="28"/>
      <c r="F15" s="102"/>
      <c r="G15" s="102"/>
    </row>
    <row r="16" spans="1:7" ht="21.75" customHeight="1">
      <c r="A16" s="20"/>
      <c r="B16" s="106" t="s">
        <v>212</v>
      </c>
      <c r="C16" s="5"/>
      <c r="D16" s="29">
        <f t="shared" si="0"/>
        <v>0</v>
      </c>
      <c r="E16" s="121"/>
      <c r="F16" s="124"/>
      <c r="G16" s="124"/>
    </row>
    <row r="17" spans="1:7" ht="21.75" customHeight="1">
      <c r="A17" s="20"/>
      <c r="B17" s="117"/>
      <c r="C17" s="5"/>
      <c r="D17" s="29">
        <f t="shared" si="0"/>
        <v>0</v>
      </c>
      <c r="E17" s="124"/>
      <c r="F17" s="124"/>
      <c r="G17" s="124"/>
    </row>
    <row r="18" spans="1:7" ht="21.75" customHeight="1">
      <c r="A18" s="18"/>
      <c r="B18" s="116"/>
      <c r="C18" s="17"/>
      <c r="D18" s="29">
        <f t="shared" si="0"/>
        <v>0</v>
      </c>
      <c r="E18" s="129"/>
      <c r="F18" s="129"/>
      <c r="G18" s="129"/>
    </row>
    <row r="19" spans="1:7" ht="21.75" customHeight="1">
      <c r="A19" s="18"/>
      <c r="B19" s="134"/>
      <c r="C19" s="2"/>
      <c r="D19" s="29">
        <f t="shared" si="0"/>
        <v>0</v>
      </c>
      <c r="E19" s="129"/>
      <c r="F19" s="129"/>
      <c r="G19" s="129"/>
    </row>
    <row r="20" spans="1:7" ht="21.75" customHeight="1">
      <c r="A20" s="18"/>
      <c r="B20" s="135"/>
      <c r="C20" s="17"/>
      <c r="D20" s="29">
        <f t="shared" si="0"/>
        <v>0</v>
      </c>
      <c r="E20" s="129"/>
      <c r="F20" s="129"/>
      <c r="G20" s="129"/>
    </row>
    <row r="21" spans="1:7" ht="21.75" customHeight="1">
      <c r="A21" s="20"/>
      <c r="B21" s="117"/>
      <c r="C21" s="5"/>
      <c r="D21" s="29">
        <f t="shared" si="0"/>
        <v>0</v>
      </c>
      <c r="E21" s="124"/>
      <c r="F21" s="124"/>
      <c r="G21" s="124"/>
    </row>
    <row r="22" spans="1:7" ht="21.75" customHeight="1">
      <c r="A22" s="18"/>
      <c r="B22" s="15" t="s">
        <v>116</v>
      </c>
      <c r="C22" s="17"/>
      <c r="D22" s="29">
        <f t="shared" si="0"/>
        <v>0</v>
      </c>
      <c r="E22" s="91">
        <f>SUM(E16:E21)</f>
        <v>0</v>
      </c>
      <c r="F22" s="91">
        <f>SUM(F16:F21)</f>
        <v>0</v>
      </c>
      <c r="G22" s="91">
        <f>SUM(G16:G21)</f>
        <v>0</v>
      </c>
    </row>
    <row r="23" spans="1:7" ht="21.75" customHeight="1">
      <c r="A23" s="17" t="s">
        <v>100</v>
      </c>
      <c r="B23" s="46"/>
      <c r="C23" s="39"/>
      <c r="D23" s="29">
        <f t="shared" si="0"/>
        <v>0</v>
      </c>
      <c r="E23" s="30">
        <f>+E14-E22</f>
        <v>0</v>
      </c>
      <c r="F23" s="30">
        <f>+F14-F22</f>
        <v>0</v>
      </c>
      <c r="G23" s="30">
        <f>+G14-G22</f>
        <v>0</v>
      </c>
    </row>
    <row r="24" spans="1:7" ht="21.75" customHeight="1">
      <c r="A24" s="26" t="e">
        <f>"Balance, "&amp;TEXT((MONTH(Introduction!B4)&amp;"/"&amp;DAY(Introduction!B4)&amp;"/"&amp;(YEAR(Introduction!B4)-1))+1,"mmmm d, yyyy")</f>
        <v>#VALUE!</v>
      </c>
      <c r="B24" s="46"/>
      <c r="C24" s="39"/>
      <c r="D24" s="29">
        <f t="shared" si="0"/>
        <v>0</v>
      </c>
      <c r="E24" s="129"/>
      <c r="F24" s="132"/>
      <c r="G24" s="129"/>
    </row>
    <row r="25" spans="1:7" ht="21.75" customHeight="1">
      <c r="A25" s="17" t="s">
        <v>101</v>
      </c>
      <c r="B25" s="46"/>
      <c r="C25" s="39"/>
      <c r="D25" s="29">
        <f t="shared" si="0"/>
        <v>0</v>
      </c>
      <c r="E25" s="129"/>
      <c r="F25" s="132"/>
      <c r="G25" s="129"/>
    </row>
    <row r="26" spans="1:7" ht="21.75" customHeight="1">
      <c r="A26" s="17" t="s">
        <v>102</v>
      </c>
      <c r="B26" s="46"/>
      <c r="C26" s="39"/>
      <c r="D26" s="29">
        <f t="shared" si="0"/>
        <v>0</v>
      </c>
      <c r="E26" s="129"/>
      <c r="F26" s="132"/>
      <c r="G26" s="129"/>
    </row>
    <row r="27" spans="1:7" ht="21.75" customHeight="1">
      <c r="A27" s="17" t="str">
        <f>"Balance, "&amp;TEXT(Introduction!B4,"[$-409]mmmm d, yyyy;@")</f>
        <v>Balance, January 0, 1900</v>
      </c>
      <c r="B27" s="46"/>
      <c r="C27" s="34"/>
      <c r="D27" s="40">
        <f t="shared" si="0"/>
        <v>0</v>
      </c>
      <c r="E27" s="30">
        <f>+E23+E24+E25-E26</f>
        <v>0</v>
      </c>
      <c r="F27" s="30">
        <f>+F23+F24+F25-F26</f>
        <v>0</v>
      </c>
      <c r="G27" s="30">
        <f>+G23+G24+G25-G26</f>
        <v>0</v>
      </c>
    </row>
    <row r="28" spans="1:7" ht="21.75" customHeight="1">
      <c r="A28" s="2" t="s">
        <v>103</v>
      </c>
      <c r="B28" s="24"/>
      <c r="C28" s="34"/>
      <c r="D28" s="28">
        <f t="shared" si="0"/>
        <v>0</v>
      </c>
      <c r="E28" s="28"/>
      <c r="F28" s="154"/>
      <c r="G28" s="102"/>
    </row>
    <row r="29" spans="1:7" ht="21.75" customHeight="1">
      <c r="A29" s="5" t="s">
        <v>104</v>
      </c>
      <c r="B29" s="22"/>
      <c r="C29" s="38"/>
      <c r="D29" s="29">
        <f t="shared" si="0"/>
        <v>0</v>
      </c>
      <c r="E29" s="121"/>
      <c r="F29" s="155"/>
      <c r="G29" s="124"/>
    </row>
    <row r="30" spans="1:7" ht="21.75" customHeight="1">
      <c r="A30" s="2" t="s">
        <v>105</v>
      </c>
      <c r="B30" s="24"/>
      <c r="C30" s="35"/>
      <c r="D30" s="40">
        <f t="shared" si="0"/>
        <v>0</v>
      </c>
      <c r="E30" s="120"/>
      <c r="F30" s="156"/>
      <c r="G30" s="122"/>
    </row>
    <row r="31" spans="1:7" ht="21.75" customHeight="1">
      <c r="A31" s="5" t="s">
        <v>106</v>
      </c>
      <c r="B31" s="22"/>
      <c r="C31" s="38"/>
      <c r="D31" s="29">
        <f t="shared" si="0"/>
        <v>0</v>
      </c>
      <c r="E31" s="121"/>
      <c r="F31" s="155"/>
      <c r="G31" s="124"/>
    </row>
    <row r="32" spans="1:7" ht="21.75" customHeight="1">
      <c r="A32" s="17" t="s">
        <v>107</v>
      </c>
      <c r="B32" s="46"/>
      <c r="C32" s="38"/>
      <c r="D32" s="29">
        <f t="shared" si="0"/>
        <v>0</v>
      </c>
      <c r="E32" s="121"/>
      <c r="F32" s="157"/>
      <c r="G32" s="129"/>
    </row>
    <row r="33" spans="1:7" ht="21.75" customHeight="1">
      <c r="A33" s="17"/>
      <c r="B33" s="46"/>
      <c r="C33" s="39"/>
      <c r="D33" s="29">
        <f t="shared" si="0"/>
        <v>0</v>
      </c>
      <c r="E33" s="118"/>
      <c r="F33" s="157"/>
      <c r="G33" s="129"/>
    </row>
    <row r="34" spans="1:7" ht="21.75" customHeight="1">
      <c r="A34" s="17"/>
      <c r="B34" s="50" t="s">
        <v>108</v>
      </c>
      <c r="C34" s="39"/>
      <c r="D34" s="29">
        <f t="shared" si="0"/>
        <v>0</v>
      </c>
      <c r="E34" s="30">
        <f>SUM(E29:E33)</f>
        <v>0</v>
      </c>
      <c r="F34" s="30">
        <f>SUM(F29:F33)</f>
        <v>0</v>
      </c>
      <c r="G34" s="30">
        <f>SUM(G29:G33)</f>
        <v>0</v>
      </c>
    </row>
    <row r="35" spans="1:7" ht="14.25" customHeight="1">
      <c r="A35" s="187" t="s">
        <v>226</v>
      </c>
      <c r="F35" s="216" t="s">
        <v>268</v>
      </c>
      <c r="G35" s="216"/>
    </row>
  </sheetData>
  <sheetProtection/>
  <mergeCells count="8">
    <mergeCell ref="F35:G35"/>
    <mergeCell ref="C6:G6"/>
    <mergeCell ref="C7:D7"/>
    <mergeCell ref="A2:B2"/>
    <mergeCell ref="A3:B3"/>
    <mergeCell ref="A4:B4"/>
    <mergeCell ref="A5:B5"/>
    <mergeCell ref="C3:G3"/>
  </mergeCells>
  <printOptions/>
  <pageMargins left="0.4" right="0.4"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N22" sqref="N22"/>
    </sheetView>
  </sheetViews>
  <sheetFormatPr defaultColWidth="9.140625" defaultRowHeight="12.75"/>
  <cols>
    <col min="1" max="1" width="6.57421875" style="0" customWidth="1"/>
    <col min="2" max="2" width="38.421875" style="0" customWidth="1"/>
    <col min="3" max="3" width="2.8515625" style="0" customWidth="1"/>
    <col min="4" max="9" width="13.7109375" style="0" customWidth="1"/>
  </cols>
  <sheetData>
    <row r="1" spans="1:9" ht="12.75">
      <c r="A1" s="78" t="s">
        <v>135</v>
      </c>
      <c r="B1" s="24"/>
      <c r="C1" s="24"/>
      <c r="D1" s="24"/>
      <c r="E1" s="24"/>
      <c r="F1" s="3"/>
      <c r="G1" s="12" t="s">
        <v>4</v>
      </c>
      <c r="H1" s="24"/>
      <c r="I1" s="3"/>
    </row>
    <row r="2" spans="1:9" ht="12.75">
      <c r="A2" s="208" t="s">
        <v>118</v>
      </c>
      <c r="B2" s="200"/>
      <c r="C2" s="200"/>
      <c r="D2" s="200"/>
      <c r="E2" s="200"/>
      <c r="F2" s="209"/>
      <c r="G2" s="72"/>
      <c r="I2" s="4"/>
    </row>
    <row r="3" spans="1:9" ht="12.75">
      <c r="A3" s="208" t="s">
        <v>117</v>
      </c>
      <c r="B3" s="200"/>
      <c r="C3" s="200"/>
      <c r="D3" s="200"/>
      <c r="E3" s="200"/>
      <c r="F3" s="209"/>
      <c r="G3" s="303">
        <f>+Introduction!B2</f>
        <v>0</v>
      </c>
      <c r="H3" s="305"/>
      <c r="I3" s="304"/>
    </row>
    <row r="4" spans="1:9" ht="12.75">
      <c r="A4" s="211" t="str">
        <f>TEXT(Introduction!B4,"[$-409]mmmm d, yyyy;@")</f>
        <v>January 0, 1900</v>
      </c>
      <c r="B4" s="212"/>
      <c r="C4" s="212"/>
      <c r="D4" s="212"/>
      <c r="E4" s="212"/>
      <c r="F4" s="213"/>
      <c r="G4" s="5"/>
      <c r="H4" s="22"/>
      <c r="I4" s="6"/>
    </row>
    <row r="5" spans="1:9" ht="12.75" customHeight="1">
      <c r="A5" s="10" t="s">
        <v>5</v>
      </c>
      <c r="B5" s="19" t="s">
        <v>119</v>
      </c>
      <c r="C5" s="288" t="s">
        <v>136</v>
      </c>
      <c r="D5" s="289"/>
      <c r="E5" s="289"/>
      <c r="F5" s="289"/>
      <c r="G5" s="289"/>
      <c r="H5" s="289"/>
      <c r="I5" s="289"/>
    </row>
    <row r="6" spans="1:9" ht="27.75" customHeight="1">
      <c r="A6" s="8"/>
      <c r="B6" s="6"/>
      <c r="C6" s="313" t="s">
        <v>213</v>
      </c>
      <c r="D6" s="314"/>
      <c r="E6" s="315" t="s">
        <v>160</v>
      </c>
      <c r="F6" s="315" t="s">
        <v>161</v>
      </c>
      <c r="G6" s="315" t="s">
        <v>162</v>
      </c>
      <c r="H6" s="136"/>
      <c r="I6" s="136"/>
    </row>
    <row r="7" spans="1:9" ht="13.5" customHeight="1">
      <c r="A7" s="71"/>
      <c r="B7" s="82" t="s">
        <v>6</v>
      </c>
      <c r="C7" s="2"/>
      <c r="D7" s="31"/>
      <c r="E7" s="102"/>
      <c r="F7" s="102"/>
      <c r="G7" s="103"/>
      <c r="H7" s="102"/>
      <c r="I7" s="102"/>
    </row>
    <row r="8" spans="1:9" ht="13.5" customHeight="1">
      <c r="A8" s="11">
        <v>3471</v>
      </c>
      <c r="B8" s="8" t="s">
        <v>137</v>
      </c>
      <c r="C8" s="5"/>
      <c r="D8" s="32">
        <f>SUM(E8:I8)</f>
        <v>0</v>
      </c>
      <c r="E8" s="124"/>
      <c r="F8" s="124"/>
      <c r="G8" s="125"/>
      <c r="H8" s="124"/>
      <c r="I8" s="124"/>
    </row>
    <row r="9" spans="1:9" ht="13.5" customHeight="1">
      <c r="A9" s="18">
        <v>3441</v>
      </c>
      <c r="B9" s="16" t="s">
        <v>138</v>
      </c>
      <c r="C9" s="17"/>
      <c r="D9" s="32">
        <f aca="true" t="shared" si="0" ref="D9:D40">SUM(E9:I9)</f>
        <v>0</v>
      </c>
      <c r="E9" s="129"/>
      <c r="F9" s="129"/>
      <c r="G9" s="129"/>
      <c r="H9" s="124"/>
      <c r="I9" s="124"/>
    </row>
    <row r="10" spans="1:9" ht="13.5" customHeight="1">
      <c r="A10" s="18">
        <v>3440</v>
      </c>
      <c r="B10" s="16" t="s">
        <v>139</v>
      </c>
      <c r="C10" s="17"/>
      <c r="D10" s="32">
        <f t="shared" si="0"/>
        <v>0</v>
      </c>
      <c r="E10" s="129"/>
      <c r="F10" s="129"/>
      <c r="G10" s="129"/>
      <c r="H10" s="129"/>
      <c r="I10" s="129"/>
    </row>
    <row r="11" spans="1:9" ht="13.5" customHeight="1">
      <c r="A11" s="18">
        <v>3610</v>
      </c>
      <c r="B11" s="70" t="s">
        <v>114</v>
      </c>
      <c r="C11" s="17"/>
      <c r="D11" s="30">
        <f t="shared" si="0"/>
        <v>0</v>
      </c>
      <c r="E11" s="121"/>
      <c r="F11" s="121"/>
      <c r="G11" s="121"/>
      <c r="H11" s="121"/>
      <c r="I11" s="121"/>
    </row>
    <row r="12" spans="1:9" ht="13.5" customHeight="1">
      <c r="A12" s="18"/>
      <c r="B12" s="127"/>
      <c r="C12" s="17"/>
      <c r="D12" s="32">
        <f t="shared" si="0"/>
        <v>0</v>
      </c>
      <c r="E12" s="129"/>
      <c r="F12" s="129"/>
      <c r="G12" s="129"/>
      <c r="H12" s="129"/>
      <c r="I12" s="129"/>
    </row>
    <row r="13" spans="1:9" ht="13.5" customHeight="1">
      <c r="A13" s="69"/>
      <c r="B13" s="137"/>
      <c r="C13" s="17"/>
      <c r="D13" s="32">
        <f t="shared" si="0"/>
        <v>0</v>
      </c>
      <c r="E13" s="129"/>
      <c r="F13" s="129"/>
      <c r="G13" s="129"/>
      <c r="H13" s="129"/>
      <c r="I13" s="129"/>
    </row>
    <row r="14" spans="1:9" ht="13.5" customHeight="1">
      <c r="A14" s="7"/>
      <c r="B14" s="116"/>
      <c r="C14" s="17"/>
      <c r="D14" s="32">
        <f t="shared" si="0"/>
        <v>0</v>
      </c>
      <c r="E14" s="129"/>
      <c r="F14" s="129"/>
      <c r="G14" s="129"/>
      <c r="H14" s="124"/>
      <c r="I14" s="124"/>
    </row>
    <row r="15" spans="1:9" ht="13.5" customHeight="1">
      <c r="A15" s="7"/>
      <c r="B15" s="15" t="s">
        <v>124</v>
      </c>
      <c r="C15" s="17"/>
      <c r="D15" s="30">
        <f t="shared" si="0"/>
        <v>0</v>
      </c>
      <c r="E15" s="30">
        <f>SUM(E7:E14)</f>
        <v>0</v>
      </c>
      <c r="F15" s="30">
        <f>SUM(F7:F14)</f>
        <v>0</v>
      </c>
      <c r="G15" s="30">
        <f>SUM(G7:G14)</f>
        <v>0</v>
      </c>
      <c r="H15" s="30">
        <f>SUM(H7:H14)</f>
        <v>0</v>
      </c>
      <c r="I15" s="30">
        <f>SUM(I7:I14)</f>
        <v>0</v>
      </c>
    </row>
    <row r="16" spans="1:9" ht="13.5" customHeight="1">
      <c r="A16" s="10"/>
      <c r="B16" s="12" t="s">
        <v>35</v>
      </c>
      <c r="C16" s="2"/>
      <c r="D16" s="28">
        <f t="shared" si="0"/>
        <v>0</v>
      </c>
      <c r="E16" s="120"/>
      <c r="F16" s="122"/>
      <c r="G16" s="113"/>
      <c r="H16" s="122"/>
      <c r="I16" s="122"/>
    </row>
    <row r="17" spans="1:9" ht="13.5" customHeight="1">
      <c r="A17" s="11"/>
      <c r="B17" s="25" t="s">
        <v>140</v>
      </c>
      <c r="C17" s="5"/>
      <c r="D17" s="29">
        <f t="shared" si="0"/>
        <v>0</v>
      </c>
      <c r="E17" s="121"/>
      <c r="F17" s="124"/>
      <c r="G17" s="111"/>
      <c r="H17" s="124"/>
      <c r="I17" s="124"/>
    </row>
    <row r="18" spans="1:9" ht="13.5" customHeight="1">
      <c r="A18" s="7"/>
      <c r="B18" s="70" t="s">
        <v>141</v>
      </c>
      <c r="C18" s="5"/>
      <c r="D18" s="32">
        <f t="shared" si="0"/>
        <v>0</v>
      </c>
      <c r="E18" s="129"/>
      <c r="F18" s="129"/>
      <c r="G18" s="129"/>
      <c r="H18" s="124"/>
      <c r="I18" s="124"/>
    </row>
    <row r="19" spans="1:9" ht="13.5" customHeight="1">
      <c r="A19" s="7"/>
      <c r="B19" s="70" t="s">
        <v>142</v>
      </c>
      <c r="C19" s="17"/>
      <c r="D19" s="32">
        <f t="shared" si="0"/>
        <v>0</v>
      </c>
      <c r="E19" s="129"/>
      <c r="F19" s="129"/>
      <c r="G19" s="129"/>
      <c r="H19" s="129"/>
      <c r="I19" s="129"/>
    </row>
    <row r="20" spans="1:9" ht="13.5" customHeight="1">
      <c r="A20" s="7"/>
      <c r="B20" s="70" t="s">
        <v>143</v>
      </c>
      <c r="C20" s="17"/>
      <c r="D20" s="32">
        <f t="shared" si="0"/>
        <v>0</v>
      </c>
      <c r="E20" s="129"/>
      <c r="F20" s="129"/>
      <c r="G20" s="129"/>
      <c r="H20" s="129"/>
      <c r="I20" s="129"/>
    </row>
    <row r="21" spans="1:9" ht="13.5" customHeight="1">
      <c r="A21" s="7"/>
      <c r="B21" s="16" t="s">
        <v>51</v>
      </c>
      <c r="C21" s="17"/>
      <c r="D21" s="32">
        <f t="shared" si="0"/>
        <v>0</v>
      </c>
      <c r="E21" s="129"/>
      <c r="F21" s="129"/>
      <c r="G21" s="129"/>
      <c r="H21" s="129"/>
      <c r="I21" s="129"/>
    </row>
    <row r="22" spans="1:9" ht="13.5" customHeight="1">
      <c r="A22" s="7"/>
      <c r="B22" s="70" t="s">
        <v>144</v>
      </c>
      <c r="C22" s="17"/>
      <c r="D22" s="30">
        <f t="shared" si="0"/>
        <v>0</v>
      </c>
      <c r="E22" s="118"/>
      <c r="F22" s="118"/>
      <c r="G22" s="118"/>
      <c r="H22" s="118"/>
      <c r="I22" s="118"/>
    </row>
    <row r="23" spans="1:9" ht="13.5" customHeight="1">
      <c r="A23" s="18"/>
      <c r="B23" s="146"/>
      <c r="C23" s="17"/>
      <c r="D23" s="32">
        <f t="shared" si="0"/>
        <v>0</v>
      </c>
      <c r="E23" s="129"/>
      <c r="F23" s="129"/>
      <c r="G23" s="129"/>
      <c r="H23" s="129"/>
      <c r="I23" s="129"/>
    </row>
    <row r="24" spans="1:9" ht="13.5" customHeight="1">
      <c r="A24" s="7"/>
      <c r="B24" s="146"/>
      <c r="C24" s="5"/>
      <c r="D24" s="32">
        <f t="shared" si="0"/>
        <v>0</v>
      </c>
      <c r="E24" s="129"/>
      <c r="F24" s="129"/>
      <c r="G24" s="129"/>
      <c r="H24" s="129"/>
      <c r="I24" s="129"/>
    </row>
    <row r="25" spans="1:9" ht="13.5" customHeight="1">
      <c r="A25" s="7"/>
      <c r="B25" s="146"/>
      <c r="C25" s="5"/>
      <c r="D25" s="32">
        <f t="shared" si="0"/>
        <v>0</v>
      </c>
      <c r="E25" s="129"/>
      <c r="F25" s="129"/>
      <c r="G25" s="129"/>
      <c r="H25" s="129"/>
      <c r="I25" s="129"/>
    </row>
    <row r="26" spans="1:9" ht="13.5" customHeight="1">
      <c r="A26" s="7"/>
      <c r="B26" s="127"/>
      <c r="C26" s="17"/>
      <c r="D26" s="32">
        <f t="shared" si="0"/>
        <v>0</v>
      </c>
      <c r="E26" s="129"/>
      <c r="F26" s="129"/>
      <c r="G26" s="129"/>
      <c r="H26" s="129"/>
      <c r="I26" s="129"/>
    </row>
    <row r="27" spans="1:9" ht="13.5" customHeight="1">
      <c r="A27" s="7"/>
      <c r="B27" s="127"/>
      <c r="C27" s="17"/>
      <c r="D27" s="30">
        <f t="shared" si="0"/>
        <v>0</v>
      </c>
      <c r="E27" s="118"/>
      <c r="F27" s="118"/>
      <c r="G27" s="118"/>
      <c r="H27" s="118"/>
      <c r="I27" s="118"/>
    </row>
    <row r="28" spans="1:9" ht="13.5" customHeight="1">
      <c r="A28" s="7"/>
      <c r="B28" s="15" t="s">
        <v>116</v>
      </c>
      <c r="C28" s="17"/>
      <c r="D28" s="30">
        <f t="shared" si="0"/>
        <v>0</v>
      </c>
      <c r="E28" s="30">
        <f>SUM(E16:E27)</f>
        <v>0</v>
      </c>
      <c r="F28" s="30">
        <f>SUM(F16:F27)</f>
        <v>0</v>
      </c>
      <c r="G28" s="30">
        <f>SUM(G16:G27)</f>
        <v>0</v>
      </c>
      <c r="H28" s="30">
        <f>SUM(H16:H27)</f>
        <v>0</v>
      </c>
      <c r="I28" s="30">
        <f>SUM(I16:I27)</f>
        <v>0</v>
      </c>
    </row>
    <row r="29" spans="1:9" ht="13.5" customHeight="1">
      <c r="A29" s="74" t="s">
        <v>100</v>
      </c>
      <c r="B29" s="63"/>
      <c r="C29" s="17"/>
      <c r="D29" s="30">
        <f t="shared" si="0"/>
        <v>0</v>
      </c>
      <c r="E29" s="30">
        <f>+E15-E28</f>
        <v>0</v>
      </c>
      <c r="F29" s="30">
        <f>+F15-F28</f>
        <v>0</v>
      </c>
      <c r="G29" s="30">
        <f>+G15-G28</f>
        <v>0</v>
      </c>
      <c r="H29" s="30">
        <f>+H15-H28</f>
        <v>0</v>
      </c>
      <c r="I29" s="30">
        <f>+I15-I28</f>
        <v>0</v>
      </c>
    </row>
    <row r="30" spans="1:9" ht="13.5" customHeight="1">
      <c r="A30" s="74" t="e">
        <f>"Balance, "&amp;TEXT((MONTH(Introduction!B4)&amp;"/"&amp;DAY(Introduction!B4)&amp;"/"&amp;(YEAR(Introduction!B4)-1))+1,"mmmm d, yyyy")</f>
        <v>#VALUE!</v>
      </c>
      <c r="B30" s="63"/>
      <c r="C30" s="17"/>
      <c r="D30" s="30">
        <f t="shared" si="0"/>
        <v>0</v>
      </c>
      <c r="E30" s="129"/>
      <c r="F30" s="129"/>
      <c r="G30" s="129"/>
      <c r="H30" s="129"/>
      <c r="I30" s="129"/>
    </row>
    <row r="31" spans="1:9" ht="13.5" customHeight="1">
      <c r="A31" s="74" t="s">
        <v>101</v>
      </c>
      <c r="B31" s="63"/>
      <c r="C31" s="17"/>
      <c r="D31" s="30">
        <f t="shared" si="0"/>
        <v>0</v>
      </c>
      <c r="E31" s="129"/>
      <c r="F31" s="129"/>
      <c r="G31" s="129"/>
      <c r="H31" s="129"/>
      <c r="I31" s="129"/>
    </row>
    <row r="32" spans="1:9" ht="13.5" customHeight="1">
      <c r="A32" s="74" t="s">
        <v>102</v>
      </c>
      <c r="B32" s="63"/>
      <c r="C32" s="17"/>
      <c r="D32" s="30">
        <f t="shared" si="0"/>
        <v>0</v>
      </c>
      <c r="E32" s="129"/>
      <c r="F32" s="129"/>
      <c r="G32" s="129"/>
      <c r="H32" s="129"/>
      <c r="I32" s="129"/>
    </row>
    <row r="33" spans="1:9" ht="13.5" customHeight="1">
      <c r="A33" s="74" t="str">
        <f>"Balance, "&amp;TEXT(Introduction!B4,"[$-409]mmmm d, yyyy;@")</f>
        <v>Balance, January 0, 1900</v>
      </c>
      <c r="B33" s="63"/>
      <c r="C33" s="2"/>
      <c r="D33" s="28">
        <f t="shared" si="0"/>
        <v>0</v>
      </c>
      <c r="E33" s="30">
        <f>+E29+E30+E31-E32</f>
        <v>0</v>
      </c>
      <c r="F33" s="30">
        <f>+F29+F30+F31-F32</f>
        <v>0</v>
      </c>
      <c r="G33" s="30">
        <f>+G29+G30+G31-G32</f>
        <v>0</v>
      </c>
      <c r="H33" s="30">
        <f>+H29+H30+H31-H32</f>
        <v>0</v>
      </c>
      <c r="I33" s="30">
        <f>+I29+I30+I31-I32</f>
        <v>0</v>
      </c>
    </row>
    <row r="34" spans="1:9" ht="13.5" customHeight="1">
      <c r="A34" s="75" t="s">
        <v>103</v>
      </c>
      <c r="B34" s="24"/>
      <c r="C34" s="2"/>
      <c r="D34" s="28">
        <f t="shared" si="0"/>
        <v>0</v>
      </c>
      <c r="E34" s="28"/>
      <c r="F34" s="102"/>
      <c r="G34" s="102"/>
      <c r="H34" s="102"/>
      <c r="I34" s="102"/>
    </row>
    <row r="35" spans="1:9" ht="13.5" customHeight="1">
      <c r="A35" s="76" t="s">
        <v>104</v>
      </c>
      <c r="B35" s="22"/>
      <c r="C35" s="5"/>
      <c r="D35" s="29">
        <f t="shared" si="0"/>
        <v>0</v>
      </c>
      <c r="E35" s="121"/>
      <c r="F35" s="124"/>
      <c r="G35" s="124"/>
      <c r="H35" s="124"/>
      <c r="I35" s="124"/>
    </row>
    <row r="36" spans="1:9" ht="13.5" customHeight="1">
      <c r="A36" s="76" t="s">
        <v>105</v>
      </c>
      <c r="B36" s="6"/>
      <c r="C36" s="5"/>
      <c r="D36" s="29">
        <f t="shared" si="0"/>
        <v>0</v>
      </c>
      <c r="E36" s="124"/>
      <c r="F36" s="124"/>
      <c r="G36" s="124"/>
      <c r="H36" s="124"/>
      <c r="I36" s="124"/>
    </row>
    <row r="37" spans="1:9" ht="13.5" customHeight="1">
      <c r="A37" s="74" t="s">
        <v>106</v>
      </c>
      <c r="B37" s="63"/>
      <c r="C37" s="17"/>
      <c r="D37" s="30">
        <f t="shared" si="0"/>
        <v>0</v>
      </c>
      <c r="E37" s="129"/>
      <c r="F37" s="129"/>
      <c r="G37" s="129"/>
      <c r="H37" s="129"/>
      <c r="I37" s="129"/>
    </row>
    <row r="38" spans="1:9" ht="13.5" customHeight="1">
      <c r="A38" s="74" t="s">
        <v>107</v>
      </c>
      <c r="B38" s="63"/>
      <c r="C38" s="17"/>
      <c r="D38" s="30">
        <f t="shared" si="0"/>
        <v>0</v>
      </c>
      <c r="E38" s="129"/>
      <c r="F38" s="129"/>
      <c r="G38" s="129"/>
      <c r="H38" s="129"/>
      <c r="I38" s="129"/>
    </row>
    <row r="39" spans="1:9" ht="13.5" customHeight="1">
      <c r="A39" s="74"/>
      <c r="B39" s="63"/>
      <c r="C39" s="17"/>
      <c r="D39" s="30">
        <f t="shared" si="0"/>
        <v>0</v>
      </c>
      <c r="E39" s="129"/>
      <c r="F39" s="129"/>
      <c r="G39" s="129"/>
      <c r="H39" s="129"/>
      <c r="I39" s="129"/>
    </row>
    <row r="40" spans="1:9" ht="13.5" customHeight="1">
      <c r="A40" s="74"/>
      <c r="B40" s="77" t="s">
        <v>108</v>
      </c>
      <c r="C40" s="17"/>
      <c r="D40" s="30">
        <f t="shared" si="0"/>
        <v>0</v>
      </c>
      <c r="E40" s="30">
        <f>SUM(E34:E39)</f>
        <v>0</v>
      </c>
      <c r="F40" s="30">
        <f>SUM(F34:F39)</f>
        <v>0</v>
      </c>
      <c r="G40" s="30">
        <f>SUM(G34:G39)</f>
        <v>0</v>
      </c>
      <c r="H40" s="30">
        <f>SUM(H34:H39)</f>
        <v>0</v>
      </c>
      <c r="I40" s="30">
        <f>SUM(I34:I39)</f>
        <v>0</v>
      </c>
    </row>
    <row r="41" spans="1:9" ht="12.75">
      <c r="A41" s="189" t="s">
        <v>268</v>
      </c>
      <c r="C41" s="45"/>
      <c r="G41" s="21"/>
      <c r="H41" s="44"/>
      <c r="I41" s="184" t="s">
        <v>275</v>
      </c>
    </row>
    <row r="42" spans="4:9" ht="12.75">
      <c r="D42" s="44"/>
      <c r="E42" s="44"/>
      <c r="F42" s="44"/>
      <c r="G42" s="44"/>
      <c r="H42" s="44"/>
      <c r="I42" s="44"/>
    </row>
    <row r="43" spans="4:9" ht="12.75">
      <c r="D43" s="44"/>
      <c r="E43" s="44"/>
      <c r="F43" s="44"/>
      <c r="G43" s="44"/>
      <c r="H43" s="44"/>
      <c r="I43" s="44"/>
    </row>
    <row r="44" spans="4:9" ht="12.75">
      <c r="D44" s="44"/>
      <c r="E44" s="44"/>
      <c r="F44" s="44"/>
      <c r="G44" s="44"/>
      <c r="H44" s="44"/>
      <c r="I44" s="44"/>
    </row>
    <row r="45" spans="4:9" ht="12.75">
      <c r="D45" s="44"/>
      <c r="E45" s="44"/>
      <c r="F45" s="44"/>
      <c r="G45" s="44"/>
      <c r="H45" s="44"/>
      <c r="I45" s="44"/>
    </row>
    <row r="46" spans="4:9" ht="12.75">
      <c r="D46" s="44"/>
      <c r="E46" s="44"/>
      <c r="F46" s="44"/>
      <c r="G46" s="44"/>
      <c r="H46" s="44"/>
      <c r="I46" s="44"/>
    </row>
    <row r="47" spans="4:9" ht="12.75">
      <c r="D47" s="44"/>
      <c r="E47" s="44"/>
      <c r="F47" s="44"/>
      <c r="G47" s="44"/>
      <c r="H47" s="44"/>
      <c r="I47" s="44"/>
    </row>
    <row r="48" spans="4:9" ht="12.75">
      <c r="D48" s="44"/>
      <c r="E48" s="44"/>
      <c r="F48" s="44"/>
      <c r="G48" s="44"/>
      <c r="H48" s="44"/>
      <c r="I48" s="44"/>
    </row>
    <row r="49" spans="4:9" ht="12.75">
      <c r="D49" s="44"/>
      <c r="E49" s="44"/>
      <c r="F49" s="44"/>
      <c r="G49" s="44"/>
      <c r="H49" s="44"/>
      <c r="I49" s="44"/>
    </row>
    <row r="50" spans="4:9" ht="12.75">
      <c r="D50" s="44"/>
      <c r="E50" s="44"/>
      <c r="F50" s="44"/>
      <c r="G50" s="44"/>
      <c r="H50" s="44"/>
      <c r="I50" s="44"/>
    </row>
    <row r="51" spans="4:9" ht="12.75">
      <c r="D51" s="44"/>
      <c r="E51" s="44"/>
      <c r="F51" s="44"/>
      <c r="G51" s="44"/>
      <c r="H51" s="44"/>
      <c r="I51" s="44"/>
    </row>
    <row r="52" spans="4:9" ht="12.75">
      <c r="D52" s="44"/>
      <c r="E52" s="44"/>
      <c r="F52" s="44"/>
      <c r="G52" s="44"/>
      <c r="H52" s="44"/>
      <c r="I52" s="44"/>
    </row>
    <row r="53" spans="4:9" ht="12.75">
      <c r="D53" s="44"/>
      <c r="E53" s="44"/>
      <c r="F53" s="44"/>
      <c r="G53" s="44"/>
      <c r="H53" s="44"/>
      <c r="I53" s="44"/>
    </row>
    <row r="54" spans="4:9" ht="12.75">
      <c r="D54" s="44"/>
      <c r="E54" s="44"/>
      <c r="F54" s="44"/>
      <c r="G54" s="44"/>
      <c r="H54" s="44"/>
      <c r="I54" s="44"/>
    </row>
    <row r="55" spans="4:9" ht="12.75">
      <c r="D55" s="44"/>
      <c r="E55" s="44"/>
      <c r="F55" s="44"/>
      <c r="G55" s="44"/>
      <c r="H55" s="44"/>
      <c r="I55" s="44"/>
    </row>
  </sheetData>
  <sheetProtection/>
  <mergeCells count="6">
    <mergeCell ref="C6:D6"/>
    <mergeCell ref="C5:I5"/>
    <mergeCell ref="A2:F2"/>
    <mergeCell ref="A3:F3"/>
    <mergeCell ref="A4:F4"/>
    <mergeCell ref="G3:I3"/>
  </mergeCells>
  <printOptions/>
  <pageMargins left="0.4" right="0.4" top="0.5" bottom="0.5" header="0.5" footer="0.5"/>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C3" sqref="C3:G3"/>
    </sheetView>
  </sheetViews>
  <sheetFormatPr defaultColWidth="9.140625" defaultRowHeight="12.75"/>
  <cols>
    <col min="1" max="1" width="9.00390625" style="0" customWidth="1"/>
    <col min="2" max="2" width="41.57421875" style="0" bestFit="1" customWidth="1"/>
    <col min="3" max="3" width="3.57421875" style="0" bestFit="1" customWidth="1"/>
    <col min="4" max="7" width="11.00390625" style="0" customWidth="1"/>
  </cols>
  <sheetData>
    <row r="1" spans="1:7" ht="12.75">
      <c r="A1" s="12" t="s">
        <v>133</v>
      </c>
      <c r="B1" s="24"/>
      <c r="C1" s="12" t="s">
        <v>4</v>
      </c>
      <c r="D1" s="24"/>
      <c r="E1" s="47"/>
      <c r="F1" s="24"/>
      <c r="G1" s="3"/>
    </row>
    <row r="2" spans="1:7" ht="12.75">
      <c r="A2" s="208" t="s">
        <v>1</v>
      </c>
      <c r="B2" s="200"/>
      <c r="C2" s="36"/>
      <c r="E2" s="45"/>
      <c r="G2" s="4"/>
    </row>
    <row r="3" spans="1:7" ht="12.75">
      <c r="A3" s="208" t="s">
        <v>2</v>
      </c>
      <c r="B3" s="200"/>
      <c r="C3" s="303">
        <f>+Introduction!B2</f>
        <v>0</v>
      </c>
      <c r="D3" s="305"/>
      <c r="E3" s="305"/>
      <c r="F3" s="305"/>
      <c r="G3" s="304"/>
    </row>
    <row r="4" spans="1:7" ht="12.75">
      <c r="A4" s="208" t="s">
        <v>3</v>
      </c>
      <c r="B4" s="200"/>
      <c r="C4" s="36"/>
      <c r="E4" s="45"/>
      <c r="G4" s="4"/>
    </row>
    <row r="5" spans="1:7" ht="12.75">
      <c r="A5" s="206" t="str">
        <f>TEXT(Introduction!B4,"[$-409]mmmm d, yyyy;@")</f>
        <v>January 0, 1900</v>
      </c>
      <c r="B5" s="215"/>
      <c r="C5" s="37"/>
      <c r="D5" s="22"/>
      <c r="E5" s="48"/>
      <c r="F5" s="22"/>
      <c r="G5" s="6"/>
    </row>
    <row r="6" spans="1:7" ht="15.75" customHeight="1">
      <c r="A6" s="19" t="s">
        <v>5</v>
      </c>
      <c r="B6" s="10" t="s">
        <v>119</v>
      </c>
      <c r="C6" s="288" t="s">
        <v>132</v>
      </c>
      <c r="D6" s="289"/>
      <c r="E6" s="289"/>
      <c r="F6" s="289"/>
      <c r="G6" s="290"/>
    </row>
    <row r="7" spans="1:7" ht="27.75" customHeight="1">
      <c r="A7" s="8"/>
      <c r="B7" s="6"/>
      <c r="C7" s="308" t="s">
        <v>216</v>
      </c>
      <c r="D7" s="309"/>
      <c r="E7" s="310" t="s">
        <v>239</v>
      </c>
      <c r="F7" s="144"/>
      <c r="G7" s="145"/>
    </row>
    <row r="8" spans="1:7" ht="15.75" customHeight="1">
      <c r="A8" s="79"/>
      <c r="B8" s="82" t="s">
        <v>6</v>
      </c>
      <c r="C8" s="2"/>
      <c r="D8" s="28"/>
      <c r="E8" s="102"/>
      <c r="F8" s="102"/>
      <c r="G8" s="102"/>
    </row>
    <row r="9" spans="1:7" ht="15.75" customHeight="1">
      <c r="A9" s="65">
        <v>3100</v>
      </c>
      <c r="B9" s="82" t="s">
        <v>8</v>
      </c>
      <c r="C9" s="72"/>
      <c r="D9" s="40"/>
      <c r="E9" s="105"/>
      <c r="F9" s="105"/>
      <c r="G9" s="105"/>
    </row>
    <row r="10" spans="1:7" ht="15.75" customHeight="1">
      <c r="A10" s="20">
        <v>3110</v>
      </c>
      <c r="B10" s="8" t="s">
        <v>9</v>
      </c>
      <c r="C10" s="5"/>
      <c r="D10" s="29">
        <f>SUM(E10:G10)</f>
        <v>0</v>
      </c>
      <c r="E10" s="124"/>
      <c r="F10" s="124"/>
      <c r="G10" s="124"/>
    </row>
    <row r="11" spans="1:7" ht="15.75" customHeight="1">
      <c r="A11" s="18"/>
      <c r="B11" s="116"/>
      <c r="C11" s="17"/>
      <c r="D11" s="29">
        <f aca="true" t="shared" si="0" ref="D11:D46">SUM(E11:G11)</f>
        <v>0</v>
      </c>
      <c r="E11" s="129"/>
      <c r="F11" s="129"/>
      <c r="G11" s="129"/>
    </row>
    <row r="12" spans="1:7" ht="15.75" customHeight="1">
      <c r="A12" s="18">
        <v>3190</v>
      </c>
      <c r="B12" s="16" t="s">
        <v>122</v>
      </c>
      <c r="C12" s="17"/>
      <c r="D12" s="29">
        <f t="shared" si="0"/>
        <v>0</v>
      </c>
      <c r="E12" s="129"/>
      <c r="F12" s="129"/>
      <c r="G12" s="129"/>
    </row>
    <row r="13" spans="1:7" ht="15.75" customHeight="1">
      <c r="A13" s="18"/>
      <c r="B13" s="15" t="s">
        <v>16</v>
      </c>
      <c r="C13" s="2"/>
      <c r="D13" s="40">
        <f t="shared" si="0"/>
        <v>0</v>
      </c>
      <c r="E13" s="30">
        <f>SUM(E10:E12)</f>
        <v>0</v>
      </c>
      <c r="F13" s="30">
        <f>SUM(F10:F12)</f>
        <v>0</v>
      </c>
      <c r="G13" s="30">
        <f>SUM(G10:G12)</f>
        <v>0</v>
      </c>
    </row>
    <row r="14" spans="1:7" ht="15.75" customHeight="1">
      <c r="A14" s="19"/>
      <c r="B14" s="12" t="s">
        <v>19</v>
      </c>
      <c r="C14" s="2"/>
      <c r="D14" s="28">
        <f t="shared" si="0"/>
        <v>0</v>
      </c>
      <c r="E14" s="120"/>
      <c r="F14" s="122"/>
      <c r="G14" s="122"/>
    </row>
    <row r="15" spans="1:7" ht="15.75" customHeight="1">
      <c r="A15" s="20"/>
      <c r="B15" s="114"/>
      <c r="C15" s="5"/>
      <c r="D15" s="29">
        <f t="shared" si="0"/>
        <v>0</v>
      </c>
      <c r="E15" s="121"/>
      <c r="F15" s="124"/>
      <c r="G15" s="124"/>
    </row>
    <row r="16" spans="1:7" ht="15.75" customHeight="1">
      <c r="A16" s="18"/>
      <c r="B16" s="134"/>
      <c r="C16" s="5"/>
      <c r="D16" s="29">
        <f t="shared" si="0"/>
        <v>0</v>
      </c>
      <c r="E16" s="129"/>
      <c r="F16" s="129"/>
      <c r="G16" s="129"/>
    </row>
    <row r="17" spans="1:7" ht="15.75" customHeight="1">
      <c r="A17" s="18"/>
      <c r="B17" s="116"/>
      <c r="C17" s="17"/>
      <c r="D17" s="29">
        <f t="shared" si="0"/>
        <v>0</v>
      </c>
      <c r="E17" s="129"/>
      <c r="F17" s="129"/>
      <c r="G17" s="129"/>
    </row>
    <row r="18" spans="1:7" ht="15.75" customHeight="1">
      <c r="A18" s="18"/>
      <c r="B18" s="116"/>
      <c r="C18" s="17"/>
      <c r="D18" s="29">
        <f t="shared" si="0"/>
        <v>0</v>
      </c>
      <c r="E18" s="129"/>
      <c r="F18" s="129"/>
      <c r="G18" s="129"/>
    </row>
    <row r="19" spans="1:7" ht="15.75" customHeight="1">
      <c r="A19" s="18"/>
      <c r="B19" s="15" t="s">
        <v>18</v>
      </c>
      <c r="C19" s="2"/>
      <c r="D19" s="40">
        <f t="shared" si="0"/>
        <v>0</v>
      </c>
      <c r="E19" s="30">
        <f>SUM(E15:E18)</f>
        <v>0</v>
      </c>
      <c r="F19" s="30">
        <f>SUM(F15:F18)</f>
        <v>0</v>
      </c>
      <c r="G19" s="30">
        <f>SUM(G15:G18)</f>
        <v>0</v>
      </c>
    </row>
    <row r="20" spans="1:7" ht="15.75" customHeight="1">
      <c r="A20" s="19">
        <v>3600</v>
      </c>
      <c r="B20" s="12" t="s">
        <v>30</v>
      </c>
      <c r="C20" s="2"/>
      <c r="D20" s="28">
        <f t="shared" si="0"/>
        <v>0</v>
      </c>
      <c r="E20" s="120"/>
      <c r="F20" s="122"/>
      <c r="G20" s="122"/>
    </row>
    <row r="21" spans="1:7" ht="15.75" customHeight="1">
      <c r="A21" s="20"/>
      <c r="B21" s="114"/>
      <c r="C21" s="5"/>
      <c r="D21" s="29">
        <f t="shared" si="0"/>
        <v>0</v>
      </c>
      <c r="E21" s="121"/>
      <c r="F21" s="124"/>
      <c r="G21" s="124"/>
    </row>
    <row r="22" spans="1:7" ht="15.75" customHeight="1">
      <c r="A22" s="18"/>
      <c r="B22" s="116"/>
      <c r="C22" s="5"/>
      <c r="D22" s="29">
        <f t="shared" si="0"/>
        <v>0</v>
      </c>
      <c r="E22" s="129"/>
      <c r="F22" s="129"/>
      <c r="G22" s="129"/>
    </row>
    <row r="23" spans="1:7" ht="15.75" customHeight="1">
      <c r="A23" s="18"/>
      <c r="B23" s="116"/>
      <c r="C23" s="17"/>
      <c r="D23" s="29">
        <f t="shared" si="0"/>
        <v>0</v>
      </c>
      <c r="E23" s="129"/>
      <c r="F23" s="129"/>
      <c r="G23" s="129"/>
    </row>
    <row r="24" spans="1:7" ht="15.75" customHeight="1">
      <c r="A24" s="18"/>
      <c r="B24" s="15" t="s">
        <v>32</v>
      </c>
      <c r="C24" s="17"/>
      <c r="D24" s="29">
        <f t="shared" si="0"/>
        <v>0</v>
      </c>
      <c r="E24" s="30">
        <f>SUM(E20:E23)</f>
        <v>0</v>
      </c>
      <c r="F24" s="30">
        <f>SUM(F20:F23)</f>
        <v>0</v>
      </c>
      <c r="G24" s="30">
        <f>SUM(G20:G23)</f>
        <v>0</v>
      </c>
    </row>
    <row r="25" spans="1:7" ht="15.75" customHeight="1">
      <c r="A25" s="18"/>
      <c r="B25" s="15" t="s">
        <v>124</v>
      </c>
      <c r="C25" s="2"/>
      <c r="D25" s="40">
        <f t="shared" si="0"/>
        <v>0</v>
      </c>
      <c r="E25" s="30">
        <f>+E24+E19+E13</f>
        <v>0</v>
      </c>
      <c r="F25" s="30">
        <f>+F24+F19+F13</f>
        <v>0</v>
      </c>
      <c r="G25" s="30">
        <f>+G24+G19+G13</f>
        <v>0</v>
      </c>
    </row>
    <row r="26" spans="1:7" ht="15.75" customHeight="1">
      <c r="A26" s="19"/>
      <c r="B26" s="12" t="s">
        <v>35</v>
      </c>
      <c r="C26" s="2"/>
      <c r="D26" s="28">
        <f t="shared" si="0"/>
        <v>0</v>
      </c>
      <c r="E26" s="120"/>
      <c r="F26" s="122"/>
      <c r="G26" s="122"/>
    </row>
    <row r="27" spans="1:7" ht="15.75" customHeight="1">
      <c r="A27" s="65"/>
      <c r="B27" s="147"/>
      <c r="C27" s="5"/>
      <c r="D27" s="29">
        <f t="shared" si="0"/>
        <v>0</v>
      </c>
      <c r="E27" s="119"/>
      <c r="F27" s="131"/>
      <c r="G27" s="131"/>
    </row>
    <row r="28" spans="1:7" ht="15.75" customHeight="1">
      <c r="A28" s="16"/>
      <c r="B28" s="146"/>
      <c r="C28" s="5"/>
      <c r="D28" s="29">
        <f t="shared" si="0"/>
        <v>0</v>
      </c>
      <c r="E28" s="129"/>
      <c r="F28" s="129"/>
      <c r="G28" s="129"/>
    </row>
    <row r="29" spans="1:7" ht="15.75" customHeight="1">
      <c r="A29" s="16"/>
      <c r="B29" s="127"/>
      <c r="C29" s="5"/>
      <c r="D29" s="29">
        <f t="shared" si="0"/>
        <v>0</v>
      </c>
      <c r="E29" s="129"/>
      <c r="F29" s="129"/>
      <c r="G29" s="129"/>
    </row>
    <row r="30" spans="1:7" ht="15.75" customHeight="1">
      <c r="A30" s="16"/>
      <c r="B30" s="127"/>
      <c r="C30" s="17"/>
      <c r="D30" s="29">
        <f t="shared" si="0"/>
        <v>0</v>
      </c>
      <c r="E30" s="129"/>
      <c r="F30" s="129"/>
      <c r="G30" s="129"/>
    </row>
    <row r="31" spans="1:7" ht="15.75" customHeight="1">
      <c r="A31" s="16"/>
      <c r="B31" s="127"/>
      <c r="C31" s="17"/>
      <c r="D31" s="29">
        <f t="shared" si="0"/>
        <v>0</v>
      </c>
      <c r="E31" s="129"/>
      <c r="F31" s="129"/>
      <c r="G31" s="129"/>
    </row>
    <row r="32" spans="1:7" ht="15.75" customHeight="1">
      <c r="A32" s="16"/>
      <c r="B32" s="127"/>
      <c r="C32" s="17"/>
      <c r="D32" s="29">
        <f t="shared" si="0"/>
        <v>0</v>
      </c>
      <c r="E32" s="129"/>
      <c r="F32" s="129"/>
      <c r="G32" s="129"/>
    </row>
    <row r="33" spans="1:7" ht="15.75" customHeight="1">
      <c r="A33" s="18">
        <v>4999</v>
      </c>
      <c r="B33" s="16" t="s">
        <v>134</v>
      </c>
      <c r="C33" s="17"/>
      <c r="D33" s="29">
        <f t="shared" si="0"/>
        <v>0</v>
      </c>
      <c r="E33" s="129"/>
      <c r="F33" s="129"/>
      <c r="G33" s="129"/>
    </row>
    <row r="34" spans="1:7" ht="15.75" customHeight="1">
      <c r="A34" s="16"/>
      <c r="B34" s="15" t="s">
        <v>116</v>
      </c>
      <c r="C34" s="17"/>
      <c r="D34" s="29">
        <f t="shared" si="0"/>
        <v>0</v>
      </c>
      <c r="E34" s="30">
        <f>SUM(E26:E33)</f>
        <v>0</v>
      </c>
      <c r="F34" s="30">
        <f>SUM(F26:F33)</f>
        <v>0</v>
      </c>
      <c r="G34" s="30">
        <f>SUM(G26:G33)</f>
        <v>0</v>
      </c>
    </row>
    <row r="35" spans="1:7" ht="15.75" customHeight="1">
      <c r="A35" s="17" t="s">
        <v>100</v>
      </c>
      <c r="B35" s="46"/>
      <c r="C35" s="39"/>
      <c r="D35" s="29">
        <f t="shared" si="0"/>
        <v>0</v>
      </c>
      <c r="E35" s="91">
        <f>+E25-E34</f>
        <v>0</v>
      </c>
      <c r="F35" s="161">
        <f>+F25-F34</f>
        <v>0</v>
      </c>
      <c r="G35" s="91">
        <f>+G25-G34</f>
        <v>0</v>
      </c>
    </row>
    <row r="36" spans="1:7" ht="15.75" customHeight="1">
      <c r="A36" s="17" t="e">
        <f>"Balance, "&amp;TEXT((MONTH(Introduction!B4)&amp;"/"&amp;DAY(Introduction!B4)&amp;"/"&amp;(YEAR(Introduction!B4)-1))+1,"mmmm d, yyyy")</f>
        <v>#VALUE!</v>
      </c>
      <c r="B36" s="46"/>
      <c r="C36" s="39"/>
      <c r="D36" s="29">
        <f t="shared" si="0"/>
        <v>0</v>
      </c>
      <c r="E36" s="129"/>
      <c r="F36" s="162"/>
      <c r="G36" s="129"/>
    </row>
    <row r="37" spans="1:7" ht="15.75" customHeight="1">
      <c r="A37" s="17" t="s">
        <v>101</v>
      </c>
      <c r="B37" s="46"/>
      <c r="C37" s="39"/>
      <c r="D37" s="29">
        <f t="shared" si="0"/>
        <v>0</v>
      </c>
      <c r="E37" s="129"/>
      <c r="F37" s="162"/>
      <c r="G37" s="129"/>
    </row>
    <row r="38" spans="1:7" ht="15.75" customHeight="1">
      <c r="A38" s="17" t="s">
        <v>102</v>
      </c>
      <c r="B38" s="46"/>
      <c r="C38" s="39"/>
      <c r="D38" s="29">
        <f t="shared" si="0"/>
        <v>0</v>
      </c>
      <c r="E38" s="129"/>
      <c r="F38" s="162"/>
      <c r="G38" s="129"/>
    </row>
    <row r="39" spans="1:7" ht="15.75" customHeight="1">
      <c r="A39" s="17" t="str">
        <f>"Balance, "&amp;TEXT(Introduction!B4,"[$-409]mmmm d, yyyy;@")</f>
        <v>Balance, January 0, 1900</v>
      </c>
      <c r="B39" s="46"/>
      <c r="C39" s="34"/>
      <c r="D39" s="40">
        <f t="shared" si="0"/>
        <v>0</v>
      </c>
      <c r="E39" s="30">
        <f>+E35+E36+E37-E38</f>
        <v>0</v>
      </c>
      <c r="F39" s="163">
        <f>+F35+F36+F37-F38</f>
        <v>0</v>
      </c>
      <c r="G39" s="30">
        <f>+G35+G36+G37-G38</f>
        <v>0</v>
      </c>
    </row>
    <row r="40" spans="1:7" ht="15.75" customHeight="1">
      <c r="A40" s="2" t="s">
        <v>103</v>
      </c>
      <c r="B40" s="24"/>
      <c r="C40" s="34"/>
      <c r="D40" s="28">
        <f t="shared" si="0"/>
        <v>0</v>
      </c>
      <c r="E40" s="31"/>
      <c r="F40" s="164"/>
      <c r="G40" s="102"/>
    </row>
    <row r="41" spans="1:7" ht="15.75" customHeight="1">
      <c r="A41" s="5" t="s">
        <v>104</v>
      </c>
      <c r="B41" s="22"/>
      <c r="C41" s="35"/>
      <c r="D41" s="40">
        <f t="shared" si="0"/>
        <v>0</v>
      </c>
      <c r="E41" s="115"/>
      <c r="F41" s="165"/>
      <c r="G41" s="131"/>
    </row>
    <row r="42" spans="1:7" ht="15.75" customHeight="1">
      <c r="A42" s="2" t="s">
        <v>105</v>
      </c>
      <c r="B42" s="24"/>
      <c r="C42" s="34"/>
      <c r="D42" s="28">
        <f t="shared" si="0"/>
        <v>0</v>
      </c>
      <c r="E42" s="113"/>
      <c r="F42" s="166"/>
      <c r="G42" s="122"/>
    </row>
    <row r="43" spans="1:7" ht="15.75" customHeight="1">
      <c r="A43" s="5" t="s">
        <v>106</v>
      </c>
      <c r="B43" s="22"/>
      <c r="C43" s="38"/>
      <c r="D43" s="29">
        <f t="shared" si="0"/>
        <v>0</v>
      </c>
      <c r="E43" s="111"/>
      <c r="F43" s="167"/>
      <c r="G43" s="124"/>
    </row>
    <row r="44" spans="1:7" ht="15.75" customHeight="1">
      <c r="A44" s="17" t="s">
        <v>107</v>
      </c>
      <c r="B44" s="46"/>
      <c r="C44" s="38"/>
      <c r="D44" s="29">
        <f t="shared" si="0"/>
        <v>0</v>
      </c>
      <c r="E44" s="124"/>
      <c r="F44" s="168"/>
      <c r="G44" s="124"/>
    </row>
    <row r="45" spans="1:7" ht="15.75" customHeight="1">
      <c r="A45" s="17"/>
      <c r="B45" s="46"/>
      <c r="C45" s="39"/>
      <c r="D45" s="29">
        <f t="shared" si="0"/>
        <v>0</v>
      </c>
      <c r="E45" s="129"/>
      <c r="F45" s="162"/>
      <c r="G45" s="129"/>
    </row>
    <row r="46" spans="1:7" ht="15.75" customHeight="1">
      <c r="A46" s="17"/>
      <c r="B46" s="50" t="s">
        <v>108</v>
      </c>
      <c r="C46" s="39"/>
      <c r="D46" s="29">
        <f t="shared" si="0"/>
        <v>0</v>
      </c>
      <c r="E46" s="30">
        <f>SUM(E41:E45)</f>
        <v>0</v>
      </c>
      <c r="F46" s="163">
        <f>SUM(F41:F45)</f>
        <v>0</v>
      </c>
      <c r="G46" s="30">
        <f>SUM(G41:G45)</f>
        <v>0</v>
      </c>
    </row>
    <row r="47" spans="1:7" ht="12.75">
      <c r="A47" s="23" t="s">
        <v>227</v>
      </c>
      <c r="F47" s="216" t="s">
        <v>268</v>
      </c>
      <c r="G47" s="216"/>
    </row>
  </sheetData>
  <sheetProtection/>
  <mergeCells count="8">
    <mergeCell ref="F47:G47"/>
    <mergeCell ref="C6:G6"/>
    <mergeCell ref="C7:D7"/>
    <mergeCell ref="A2:B2"/>
    <mergeCell ref="A3:B3"/>
    <mergeCell ref="A4:B4"/>
    <mergeCell ref="A5:B5"/>
    <mergeCell ref="C3:G3"/>
  </mergeCells>
  <printOptions/>
  <pageMargins left="0.4" right="0.4" top="0.5" bottom="0.5"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Auditor's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cstarr</dc:creator>
  <cp:keywords/>
  <dc:description/>
  <cp:lastModifiedBy>Norton, Lisa M.</cp:lastModifiedBy>
  <cp:lastPrinted>2012-01-20T17:26:46Z</cp:lastPrinted>
  <dcterms:created xsi:type="dcterms:W3CDTF">2003-08-26T14:42:38Z</dcterms:created>
  <dcterms:modified xsi:type="dcterms:W3CDTF">2021-03-17T17:42:42Z</dcterms:modified>
  <cp:category/>
  <cp:version/>
  <cp:contentType/>
  <cp:contentStatus/>
</cp:coreProperties>
</file>