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omments10.xml" ContentType="application/vnd.openxmlformats-officedocument.spreadsheetml.comments+xml"/>
  <Override PartName="/xl/comments11.xml" ContentType="application/vnd.openxmlformats-officedocument.spreadsheetml.comments+xml"/>
  <Override PartName="/xl/comments12.xml" ContentType="application/vnd.openxmlformats-officedocument.spreadsheetml.comments+xml"/>
  <Override PartName="/xl/comments13.xml" ContentType="application/vnd.openxmlformats-officedocument.spreadsheetml.comments+xml"/>
  <Override PartName="/xl/comments14.xml" ContentType="application/vnd.openxmlformats-officedocument.spreadsheetml.comments+xml"/>
  <Override PartName="/xl/comments15.xml" ContentType="application/vnd.openxmlformats-officedocument.spreadsheetml.comments+xml"/>
  <Override PartName="/xl/comments16.xml" ContentType="application/vnd.openxmlformats-officedocument.spreadsheetml.comments+xml"/>
  <Override PartName="/xl/comments17.xml" ContentType="application/vnd.openxmlformats-officedocument.spreadsheetml.comments+xml"/>
  <Override PartName="/xl/comments18.xml" ContentType="application/vnd.openxmlformats-officedocument.spreadsheetml.comments+xml"/>
  <Override PartName="/xl/comments19.xml" ContentType="application/vnd.openxmlformats-officedocument.spreadsheetml.comments+xml"/>
  <Override PartName="/xl/comments20.xml" ContentType="application/vnd.openxmlformats-officedocument.spreadsheetml.comments+xml"/>
  <Override PartName="/xl/comments21.xml" ContentType="application/vnd.openxmlformats-officedocument.spreadsheetml.comments+xml"/>
  <Override PartName="/xl/comments22.xml" ContentType="application/vnd.openxmlformats-officedocument.spreadsheetml.comments+xml"/>
  <Override PartName="/xl/comments23.xml" ContentType="application/vnd.openxmlformats-officedocument.spreadsheetml.comments+xml"/>
  <Override PartName="/xl/comments24.xml" ContentType="application/vnd.openxmlformats-officedocument.spreadsheetml.comments+xml"/>
  <Override PartName="/xl/comments25.xml" ContentType="application/vnd.openxmlformats-officedocument.spreadsheetml.comments+xml"/>
  <Override PartName="/xl/comments26.xml" ContentType="application/vnd.openxmlformats-officedocument.spreadsheetml.comments+xml"/>
  <Override PartName="/xl/comments27.xml" ContentType="application/vnd.openxmlformats-officedocument.spreadsheetml.comments+xml"/>
  <Override PartName="/xl/comments28.xml" ContentType="application/vnd.openxmlformats-officedocument.spreadsheetml.comments+xml"/>
  <Override PartName="/xl/comments29.xml" ContentType="application/vnd.openxmlformats-officedocument.spreadsheetml.comments+xml"/>
  <Override PartName="/xl/comments30.xml" ContentType="application/vnd.openxmlformats-officedocument.spreadsheetml.comments+xml"/>
  <Override PartName="/xl/comments31.xml" ContentType="application/vnd.openxmlformats-officedocument.spreadsheetml.comments+xml"/>
  <Override PartName="/xl/comments32.xml" ContentType="application/vnd.openxmlformats-officedocument.spreadsheetml.comments+xml"/>
  <Override PartName="/xl/comments33.xml" ContentType="application/vnd.openxmlformats-officedocument.spreadsheetml.comments+xml"/>
  <Override PartName="/xl/comments34.xml" ContentType="application/vnd.openxmlformats-officedocument.spreadsheetml.comments+xml"/>
  <Override PartName="/xl/comments35.xml" ContentType="application/vnd.openxmlformats-officedocument.spreadsheetml.comments+xml"/>
  <Override PartName="/xl/comments36.xml" ContentType="application/vnd.openxmlformats-officedocument.spreadsheetml.comments+xml"/>
  <Override PartName="/xl/comments37.xml" ContentType="application/vnd.openxmlformats-officedocument.spreadsheetml.comments+xml"/>
  <Override PartName="/xl/comments38.xml" ContentType="application/vnd.openxmlformats-officedocument.spreadsheetml.comments+xml"/>
  <Override PartName="/xl/comments39.xml" ContentType="application/vnd.openxmlformats-officedocument.spreadsheetml.comments+xml"/>
  <Override PartName="/xl/comments40.xml" ContentType="application/vnd.openxmlformats-officedocument.spreadsheetml.comments+xml"/>
  <Override PartName="/xl/comments41.xml" ContentType="application/vnd.openxmlformats-officedocument.spreadsheetml.comments+xml"/>
  <Override PartName="/xl/comments42.xml" ContentType="application/vnd.openxmlformats-officedocument.spreadsheetml.comments+xml"/>
  <Override PartName="/xl/comments43.xml" ContentType="application/vnd.openxmlformats-officedocument.spreadsheetml.comments+xml"/>
  <Override PartName="/xl/comments44.xml" ContentType="application/vnd.openxmlformats-officedocument.spreadsheetml.comments+xml"/>
  <Override PartName="/xl/comments45.xml" ContentType="application/vnd.openxmlformats-officedocument.spreadsheetml.comments+xml"/>
  <Override PartName="/xl/comments46.xml" ContentType="application/vnd.openxmlformats-officedocument.spreadsheetml.comments+xml"/>
  <Override PartName="/xl/comments47.xml" ContentType="application/vnd.openxmlformats-officedocument.spreadsheetml.comments+xml"/>
  <Override PartName="/xl/comments48.xml" ContentType="application/vnd.openxmlformats-officedocument.spreadsheetml.comments+xml"/>
  <Override PartName="/xl/comments49.xml" ContentType="application/vnd.openxmlformats-officedocument.spreadsheetml.comments+xml"/>
  <Override PartName="/xl/comments50.xml" ContentType="application/vnd.openxmlformats-officedocument.spreadsheetml.comments+xml"/>
  <Override PartName="/xl/comments51.xml" ContentType="application/vnd.openxmlformats-officedocument.spreadsheetml.comments+xml"/>
  <Override PartName="/xl/comments52.xml" ContentType="application/vnd.openxmlformats-officedocument.spreadsheetml.comments+xml"/>
  <Override PartName="/xl/comments53.xml" ContentType="application/vnd.openxmlformats-officedocument.spreadsheetml.comments+xml"/>
  <Override PartName="/xl/comments54.xml" ContentType="application/vnd.openxmlformats-officedocument.spreadsheetml.comments+xml"/>
  <Override PartName="/xl/comments55.xml" ContentType="application/vnd.openxmlformats-officedocument.spreadsheetml.comments+xml"/>
  <Override PartName="/xl/comments56.xml" ContentType="application/vnd.openxmlformats-officedocument.spreadsheetml.comments+xml"/>
  <Override PartName="/xl/comments57.xml" ContentType="application/vnd.openxmlformats-officedocument.spreadsheetml.comments+xml"/>
  <Override PartName="/xl/comments58.xml" ContentType="application/vnd.openxmlformats-officedocument.spreadsheetml.comments+xml"/>
  <Override PartName="/xl/comments59.xml" ContentType="application/vnd.openxmlformats-officedocument.spreadsheetml.comments+xml"/>
  <Override PartName="/xl/comments60.xml" ContentType="application/vnd.openxmlformats-officedocument.spreadsheetml.comments+xml"/>
  <Override PartName="/xl/comments61.xml" ContentType="application/vnd.openxmlformats-officedocument.spreadsheetml.comments+xml"/>
  <Override PartName="/xl/comments62.xml" ContentType="application/vnd.openxmlformats-officedocument.spreadsheetml.comments+xml"/>
  <Override PartName="/xl/comments63.xml" ContentType="application/vnd.openxmlformats-officedocument.spreadsheetml.comments+xml"/>
  <Override PartName="/xl/comments64.xml" ContentType="application/vnd.openxmlformats-officedocument.spreadsheetml.comments+xml"/>
  <Override PartName="/xl/comments65.xml" ContentType="application/vnd.openxmlformats-officedocument.spreadsheetml.comments+xml"/>
  <Override PartName="/xl/comments66.xml" ContentType="application/vnd.openxmlformats-officedocument.spreadsheetml.comments+xml"/>
  <Override PartName="/xl/comments67.xml" ContentType="application/vnd.openxmlformats-officedocument.spreadsheetml.comments+xml"/>
  <Override PartName="/xl/comments68.xml" ContentType="application/vnd.openxmlformats-officedocument.spreadsheetml.comments+xml"/>
  <Override PartName="/xl/comments69.xml" ContentType="application/vnd.openxmlformats-officedocument.spreadsheetml.comments+xml"/>
  <Override PartName="/xl/comments70.xml" ContentType="application/vnd.openxmlformats-officedocument.spreadsheetml.comments+xml"/>
  <Override PartName="/xl/comments71.xml" ContentType="application/vnd.openxmlformats-officedocument.spreadsheetml.comments+xml"/>
  <Override PartName="/xl/comments72.xml" ContentType="application/vnd.openxmlformats-officedocument.spreadsheetml.comments+xml"/>
  <Override PartName="/xl/comments73.xml" ContentType="application/vnd.openxmlformats-officedocument.spreadsheetml.comments+xml"/>
  <Override PartName="/xl/comments74.xml" ContentType="application/vnd.openxmlformats-officedocument.spreadsheetml.comments+xml"/>
  <Override PartName="/xl/comments75.xml" ContentType="application/vnd.openxmlformats-officedocument.spreadsheetml.comments+xml"/>
  <Override PartName="/xl/comments76.xml" ContentType="application/vnd.openxmlformats-officedocument.spreadsheetml.comments+xml"/>
  <Override PartName="/xl/comments77.xml" ContentType="application/vnd.openxmlformats-officedocument.spreadsheetml.comments+xml"/>
  <Override PartName="/xl/comments78.xml" ContentType="application/vnd.openxmlformats-officedocument.spreadsheetml.comments+xml"/>
  <Override PartName="/xl/comments79.xml" ContentType="application/vnd.openxmlformats-officedocument.spreadsheetml.comments+xml"/>
  <Override PartName="/xl/comments80.xml" ContentType="application/vnd.openxmlformats-officedocument.spreadsheetml.comments+xml"/>
  <Override PartName="/xl/comments81.xml" ContentType="application/vnd.openxmlformats-officedocument.spreadsheetml.comments+xml"/>
  <Override PartName="/xl/comments82.xml" ContentType="application/vnd.openxmlformats-officedocument.spreadsheetml.comments+xml"/>
  <Override PartName="/xl/comments83.xml" ContentType="application/vnd.openxmlformats-officedocument.spreadsheetml.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24226"/>
  <mc:AlternateContent xmlns:mc="http://schemas.openxmlformats.org/markup-compatibility/2006">
    <mc:Choice Requires="x15">
      <x15ac:absPath xmlns:x15ac="http://schemas.microsoft.com/office/spreadsheetml/2010/11/ac" url="https://ndgov-my.sharepoint.com/personal/abakken_nd_gov/Documents/Desktop/"/>
    </mc:Choice>
  </mc:AlternateContent>
  <xr:revisionPtr revIDLastSave="0" documentId="8_{7BFAD47B-E7EE-47D4-88A6-EE33A437F322}" xr6:coauthVersionLast="47" xr6:coauthVersionMax="47" xr10:uidLastSave="{00000000-0000-0000-0000-000000000000}"/>
  <bookViews>
    <workbookView xWindow="-38520" yWindow="-120" windowWidth="38640" windowHeight="21120" tabRatio="931" activeTab="11" xr2:uid="{00000000-000D-0000-FFFF-FFFF00000000}"/>
  </bookViews>
  <sheets>
    <sheet name="Budget Laws" sheetId="74" r:id="rId1"/>
    <sheet name="Budget File Tips" sheetId="162" r:id="rId2"/>
    <sheet name="Tax Cap Instructions" sheetId="176" r:id="rId3"/>
    <sheet name="Budget Cover" sheetId="1" r:id="rId4"/>
    <sheet name="TOC" sheetId="66" r:id="rId5"/>
    <sheet name="Summary" sheetId="2" r:id="rId6"/>
    <sheet name="HB1776 Cap Calc - Entity Wide" sheetId="168" r:id="rId7"/>
    <sheet name="Cap Calc - Non-Entity Wide 1" sheetId="177" r:id="rId8"/>
    <sheet name="Cap Calc - Non-Entity Wide 2" sheetId="178" r:id="rId9"/>
    <sheet name="Budget Charts" sheetId="69" r:id="rId10"/>
    <sheet name="G 1" sheetId="3" r:id="rId11"/>
    <sheet name="GWKS 1" sheetId="4" r:id="rId12"/>
    <sheet name="GWKS 2" sheetId="5" r:id="rId13"/>
    <sheet name="GWKS 3" sheetId="6" r:id="rId14"/>
    <sheet name="GWKS 4" sheetId="7" r:id="rId15"/>
    <sheet name="GWKS 5" sheetId="8" r:id="rId16"/>
    <sheet name="SR 1" sheetId="70" r:id="rId17"/>
    <sheet name="SR 1 WKS" sheetId="71" r:id="rId18"/>
    <sheet name="SR 2" sheetId="80" r:id="rId19"/>
    <sheet name="SR 2 WKS " sheetId="81" r:id="rId20"/>
    <sheet name="SR 3" sheetId="82" r:id="rId21"/>
    <sheet name="SR 3 WKS" sheetId="83" r:id="rId22"/>
    <sheet name="SR 4" sheetId="84" r:id="rId23"/>
    <sheet name="SR 4 WKS" sheetId="85" r:id="rId24"/>
    <sheet name="SR 5" sheetId="86" r:id="rId25"/>
    <sheet name="SR 5 WKS" sheetId="87" r:id="rId26"/>
    <sheet name="SR 6" sheetId="88" r:id="rId27"/>
    <sheet name="SR 6 WKS" sheetId="89" r:id="rId28"/>
    <sheet name="SR 7" sheetId="90" r:id="rId29"/>
    <sheet name="SR 7 WKS" sheetId="91" r:id="rId30"/>
    <sheet name="SR 8" sheetId="92" r:id="rId31"/>
    <sheet name="SR 8 WKS" sheetId="93" r:id="rId32"/>
    <sheet name="SR 9" sheetId="94" r:id="rId33"/>
    <sheet name="SR 9 WKS" sheetId="95" r:id="rId34"/>
    <sheet name="SR 10" sheetId="96" r:id="rId35"/>
    <sheet name="SR 10 WKS" sheetId="97" r:id="rId36"/>
    <sheet name="SR 11" sheetId="98" r:id="rId37"/>
    <sheet name="SR 11 WKS" sheetId="99" r:id="rId38"/>
    <sheet name="SR 12" sheetId="100" r:id="rId39"/>
    <sheet name="SR 12 WKS" sheetId="101" r:id="rId40"/>
    <sheet name="SR 13" sheetId="102" r:id="rId41"/>
    <sheet name="SR 13 WKS" sheetId="103" r:id="rId42"/>
    <sheet name="SR 14" sheetId="104" r:id="rId43"/>
    <sheet name="SR 14 WKS" sheetId="105" r:id="rId44"/>
    <sheet name="SR 15" sheetId="106" r:id="rId45"/>
    <sheet name="SR 15 WKS" sheetId="107" r:id="rId46"/>
    <sheet name="DS 1" sheetId="72" r:id="rId47"/>
    <sheet name="DS 1 WKS" sheetId="73" r:id="rId48"/>
    <sheet name="DS 2" sheetId="108" r:id="rId49"/>
    <sheet name="DS 2 WKS" sheetId="109" r:id="rId50"/>
    <sheet name="DS 3" sheetId="110" r:id="rId51"/>
    <sheet name="DS 3 WKS" sheetId="111" r:id="rId52"/>
    <sheet name="DS 4" sheetId="112" r:id="rId53"/>
    <sheet name="DS 4 WKS" sheetId="113" r:id="rId54"/>
    <sheet name="DS 5" sheetId="114" r:id="rId55"/>
    <sheet name="DS 5 WKS" sheetId="115" r:id="rId56"/>
    <sheet name="DS 6" sheetId="116" r:id="rId57"/>
    <sheet name="DS 6 WKS" sheetId="117" r:id="rId58"/>
    <sheet name="DS 7" sheetId="118" r:id="rId59"/>
    <sheet name="DS 7 WKS" sheetId="119" r:id="rId60"/>
    <sheet name="DS 8" sheetId="120" r:id="rId61"/>
    <sheet name="DS 8 WKS" sheetId="121" r:id="rId62"/>
    <sheet name="DS 9" sheetId="122" r:id="rId63"/>
    <sheet name="DS 9 WKS" sheetId="123" r:id="rId64"/>
    <sheet name="DS 10" sheetId="124" r:id="rId65"/>
    <sheet name="DS 10 WKS" sheetId="125" r:id="rId66"/>
    <sheet name="OCL 1" sheetId="75" r:id="rId67"/>
    <sheet name="OCL 1 WKS" sheetId="76" r:id="rId68"/>
    <sheet name="OCL 2" sheetId="126" r:id="rId69"/>
    <sheet name="OCL 2 WKS" sheetId="127" r:id="rId70"/>
    <sheet name="OCL 3" sheetId="128" r:id="rId71"/>
    <sheet name="OCL 3 WKS" sheetId="129" r:id="rId72"/>
    <sheet name="OCL 4" sheetId="130" r:id="rId73"/>
    <sheet name="OCL 4 WKS" sheetId="131" r:id="rId74"/>
    <sheet name="OCL 5" sheetId="132" r:id="rId75"/>
    <sheet name="OCL 5 WKS" sheetId="133" r:id="rId76"/>
    <sheet name="OCL 6" sheetId="134" r:id="rId77"/>
    <sheet name="OCL 6 WKS" sheetId="135" r:id="rId78"/>
    <sheet name="OCL 7" sheetId="136" r:id="rId79"/>
    <sheet name="OCL 7 WKS" sheetId="137" r:id="rId80"/>
    <sheet name="OCL 8" sheetId="138" r:id="rId81"/>
    <sheet name="OCL 8 WKS" sheetId="139" r:id="rId82"/>
    <sheet name="OCL 9" sheetId="140" r:id="rId83"/>
    <sheet name="OCL 9 WKS" sheetId="141" r:id="rId84"/>
    <sheet name="OCL 10" sheetId="142" r:id="rId85"/>
    <sheet name="OCL 10 WKS" sheetId="143" r:id="rId86"/>
    <sheet name="NLF 1" sheetId="77" r:id="rId87"/>
    <sheet name="NLF 1 WKS " sheetId="78" r:id="rId88"/>
    <sheet name="NLF 2" sheetId="144" r:id="rId89"/>
    <sheet name="NLF 2 WKS" sheetId="145" r:id="rId90"/>
    <sheet name="NLF 3" sheetId="146" r:id="rId91"/>
    <sheet name="NLF 3 WKS" sheetId="147" r:id="rId92"/>
    <sheet name="NLF 4" sheetId="148" r:id="rId93"/>
    <sheet name="NLF 4 WKS" sheetId="149" r:id="rId94"/>
    <sheet name="NLF 5" sheetId="150" r:id="rId95"/>
    <sheet name="NLF 5 WKS" sheetId="151" r:id="rId96"/>
    <sheet name="NLF 6" sheetId="152" r:id="rId97"/>
    <sheet name="NLF 6 WKS" sheetId="153" r:id="rId98"/>
    <sheet name="NLF 7" sheetId="154" r:id="rId99"/>
    <sheet name="NLF 7 WKS" sheetId="155" r:id="rId100"/>
    <sheet name="NLF 8" sheetId="156" r:id="rId101"/>
    <sheet name="NLF 8 WKS" sheetId="157" r:id="rId102"/>
    <sheet name="NLF 9" sheetId="158" r:id="rId103"/>
    <sheet name="NLF 9 WKS" sheetId="159" r:id="rId104"/>
    <sheet name="NLF 10" sheetId="160" r:id="rId105"/>
    <sheet name="NLF 10 WKS" sheetId="161" r:id="rId106"/>
    <sheet name="DS_INTERNAL_DOCUMENT_STORAGE" sheetId="170" state="veryHidden" r:id="rId107"/>
    <sheet name="DS_INTERNAL_SETTINGS_STORAGE" sheetId="171" state="veryHidden" r:id="rId108"/>
    <sheet name="DS_INTERNAL_DOCGROUP_STORAGE" sheetId="172" state="veryHidden" r:id="rId109"/>
    <sheet name="DS_INTERNAL_SNIP_STORAGE" sheetId="173" state="veryHidden" r:id="rId110"/>
  </sheets>
  <definedNames>
    <definedName name="_Order1" hidden="1">0</definedName>
    <definedName name="_Order2" hidden="1">0</definedName>
    <definedName name="DS_WorkbookId_71260cfdc4c6494faece460c1d9c70d0_10939" localSheetId="17" hidden="1">"DsWorksheetID"</definedName>
    <definedName name="DS_WorkbookId_71260cfdc4c6494faece460c1d9c70d0_11849" localSheetId="75" hidden="1">"DsWorksheetID"</definedName>
    <definedName name="DS_WorkbookId_71260cfdc4c6494faece460c1d9c70d0_12320" localSheetId="45" hidden="1">"DsWorksheetID"</definedName>
    <definedName name="DS_WorkbookId_71260cfdc4c6494faece460c1d9c70d0_14269" localSheetId="40" hidden="1">"DsWorksheetID"</definedName>
    <definedName name="DS_WorkbookId_71260cfdc4c6494faece460c1d9c70d0_14894" localSheetId="97" hidden="1">"DsWorksheetID"</definedName>
    <definedName name="DS_WorkbookId_71260cfdc4c6494faece460c1d9c70d0_15152" localSheetId="2" hidden="1">"DsWorksheetID"</definedName>
    <definedName name="DS_WorkbookId_71260cfdc4c6494faece460c1d9c70d0_15677" localSheetId="37" hidden="1">"DsWorksheetID"</definedName>
    <definedName name="DS_WorkbookId_71260cfdc4c6494faece460c1d9c70d0_16078" localSheetId="21" hidden="1">"DsWorksheetID"</definedName>
    <definedName name="DS_WorkbookId_71260cfdc4c6494faece460c1d9c70d0_16700" localSheetId="7" hidden="1">"DsWorksheetID"</definedName>
    <definedName name="DS_WorkbookId_71260cfdc4c6494faece460c1d9c70d0_16700" localSheetId="8" hidden="1">"DsWorksheetID"</definedName>
    <definedName name="DS_WorkbookId_71260cfdc4c6494faece460c1d9c70d0_16700" localSheetId="6" hidden="1">"DsWorksheetID"</definedName>
    <definedName name="DS_WorkbookId_71260cfdc4c6494faece460c1d9c70d0_17305" localSheetId="24" hidden="1">"DsWorksheetID"</definedName>
    <definedName name="DS_WorkbookId_71260cfdc4c6494faece460c1d9c70d0_17866" localSheetId="4" hidden="1">"DsWorksheetID"</definedName>
    <definedName name="DS_WorkbookId_71260cfdc4c6494faece460c1d9c70d0_18792" localSheetId="1" hidden="1">"DsWorksheetID"</definedName>
    <definedName name="DS_WorkbookId_71260cfdc4c6494faece460c1d9c70d0_18833" localSheetId="56" hidden="1">"DsWorksheetID"</definedName>
    <definedName name="DS_WorkbookId_71260cfdc4c6494faece460c1d9c70d0_18928" localSheetId="32" hidden="1">"DsWorksheetID"</definedName>
    <definedName name="DS_WorkbookId_71260cfdc4c6494faece460c1d9c70d0_19094" localSheetId="36" hidden="1">"DsWorksheetID"</definedName>
    <definedName name="DS_WorkbookId_71260cfdc4c6494faece460c1d9c70d0_19251" localSheetId="38" hidden="1">"DsWorksheetID"</definedName>
    <definedName name="DS_WorkbookId_71260cfdc4c6494faece460c1d9c70d0_20122" localSheetId="109" hidden="1">"DsWorksheetID"</definedName>
    <definedName name="DS_WorkbookId_71260cfdc4c6494faece460c1d9c70d0_20952" localSheetId="99" hidden="1">"DsWorksheetID"</definedName>
    <definedName name="DS_WorkbookId_71260cfdc4c6494faece460c1d9c70d0_21281" localSheetId="69" hidden="1">"DsWorksheetID"</definedName>
    <definedName name="DS_WorkbookId_71260cfdc4c6494faece460c1d9c70d0_22530" localSheetId="83" hidden="1">"DsWorksheetID"</definedName>
    <definedName name="DS_WorkbookId_71260cfdc4c6494faece460c1d9c70d0_22727" localSheetId="107" hidden="1">"DsWorksheetID"</definedName>
    <definedName name="DS_WorkbookId_71260cfdc4c6494faece460c1d9c70d0_23349" localSheetId="64" hidden="1">"DsWorksheetID"</definedName>
    <definedName name="DS_WorkbookId_71260cfdc4c6494faece460c1d9c70d0_23778" localSheetId="85" hidden="1">"DsWorksheetID"</definedName>
    <definedName name="DS_WorkbookId_71260cfdc4c6494faece460c1d9c70d0_24350" localSheetId="55" hidden="1">"DsWorksheetID"</definedName>
    <definedName name="DS_WorkbookId_71260cfdc4c6494faece460c1d9c70d0_26365" localSheetId="25" hidden="1">"DsWorksheetID"</definedName>
    <definedName name="DS_WorkbookId_71260cfdc4c6494faece460c1d9c70d0_27974" localSheetId="91" hidden="1">"DsWorksheetID"</definedName>
    <definedName name="DS_WorkbookId_71260cfdc4c6494faece460c1d9c70d0_27994" localSheetId="10" hidden="1">"DsWorksheetID"</definedName>
    <definedName name="DS_WorkbookId_71260cfdc4c6494faece460c1d9c70d0_28203" localSheetId="67" hidden="1">"DsWorksheetID"</definedName>
    <definedName name="DS_WorkbookId_71260cfdc4c6494faece460c1d9c70d0_30015" localSheetId="13" hidden="1">"DsWorksheetID"</definedName>
    <definedName name="DS_WorkbookId_71260cfdc4c6494faece460c1d9c70d0_30295" localSheetId="33" hidden="1">"DsWorksheetID"</definedName>
    <definedName name="DS_WorkbookId_71260cfdc4c6494faece460c1d9c70d0_31316" localSheetId="61" hidden="1">"DsWorksheetID"</definedName>
    <definedName name="DS_WorkbookId_71260cfdc4c6494faece460c1d9c70d0_31971" localSheetId="54" hidden="1">"DsWorksheetID"</definedName>
    <definedName name="DS_WorkbookId_71260cfdc4c6494faece460c1d9c70d0_35256" localSheetId="50" hidden="1">"DsWorksheetID"</definedName>
    <definedName name="DS_WorkbookId_71260cfdc4c6494faece460c1d9c70d0_35674" localSheetId="5" hidden="1">"DsWorksheetID"</definedName>
    <definedName name="DS_WorkbookId_71260cfdc4c6494faece460c1d9c70d0_36511" localSheetId="51" hidden="1">"DsWorksheetID"</definedName>
    <definedName name="DS_WorkbookId_71260cfdc4c6494faece460c1d9c70d0_3681" localSheetId="77" hidden="1">"DsWorksheetID"</definedName>
    <definedName name="DS_WorkbookId_71260cfdc4c6494faece460c1d9c70d0_36824" localSheetId="81" hidden="1">"DsWorksheetID"</definedName>
    <definedName name="DS_WorkbookId_71260cfdc4c6494faece460c1d9c70d0_37505" localSheetId="26" hidden="1">"DsWorksheetID"</definedName>
    <definedName name="DS_WorkbookId_71260cfdc4c6494faece460c1d9c70d0_37660" localSheetId="92" hidden="1">"DsWorksheetID"</definedName>
    <definedName name="DS_WorkbookId_71260cfdc4c6494faece460c1d9c70d0_40429" localSheetId="0" hidden="1">"DsWorksheetID"</definedName>
    <definedName name="DS_WorkbookId_71260cfdc4c6494faece460c1d9c70d0_42283" localSheetId="73" hidden="1">"DsWorksheetID"</definedName>
    <definedName name="DS_WorkbookId_71260cfdc4c6494faece460c1d9c70d0_43121" localSheetId="63" hidden="1">"DsWorksheetID"</definedName>
    <definedName name="DS_WorkbookId_71260cfdc4c6494faece460c1d9c70d0_4358" localSheetId="27" hidden="1">"DsWorksheetID"</definedName>
    <definedName name="DS_WorkbookId_71260cfdc4c6494faece460c1d9c70d0_43897" localSheetId="68" hidden="1">"DsWorksheetID"</definedName>
    <definedName name="DS_WorkbookId_71260cfdc4c6494faece460c1d9c70d0_4402" localSheetId="48" hidden="1">"DsWorksheetID"</definedName>
    <definedName name="DS_WorkbookId_71260cfdc4c6494faece460c1d9c70d0_44355" localSheetId="49" hidden="1">"DsWorksheetID"</definedName>
    <definedName name="DS_WorkbookId_71260cfdc4c6494faece460c1d9c70d0_44412" localSheetId="96" hidden="1">"DsWorksheetID"</definedName>
    <definedName name="DS_WorkbookId_71260cfdc4c6494faece460c1d9c70d0_44822" localSheetId="106" hidden="1">"DsWorksheetID"</definedName>
    <definedName name="DS_WorkbookId_71260cfdc4c6494faece460c1d9c70d0_45176" localSheetId="101" hidden="1">"DsWorksheetID"</definedName>
    <definedName name="DS_WorkbookId_71260cfdc4c6494faece460c1d9c70d0_48259" localSheetId="39" hidden="1">"DsWorksheetID"</definedName>
    <definedName name="DS_WorkbookId_71260cfdc4c6494faece460c1d9c70d0_49255" localSheetId="59" hidden="1">"DsWorksheetID"</definedName>
    <definedName name="DS_WorkbookId_71260cfdc4c6494faece460c1d9c70d0_49814" localSheetId="62" hidden="1">"DsWorksheetID"</definedName>
    <definedName name="DS_WorkbookId_71260cfdc4c6494faece460c1d9c70d0_4985" localSheetId="79" hidden="1">"DsWorksheetID"</definedName>
    <definedName name="DS_WorkbookId_71260cfdc4c6494faece460c1d9c70d0_50465" localSheetId="100" hidden="1">"DsWorksheetID"</definedName>
    <definedName name="DS_WorkbookId_71260cfdc4c6494faece460c1d9c70d0_5197" localSheetId="19" hidden="1">"DsWorksheetID"</definedName>
    <definedName name="DS_WorkbookId_71260cfdc4c6494faece460c1d9c70d0_52984" localSheetId="80" hidden="1">"DsWorksheetID"</definedName>
    <definedName name="DS_WorkbookId_71260cfdc4c6494faece460c1d9c70d0_55886" localSheetId="84" hidden="1">"DsWorksheetID"</definedName>
    <definedName name="DS_WorkbookId_71260cfdc4c6494faece460c1d9c70d0_55892" localSheetId="90" hidden="1">"DsWorksheetID"</definedName>
    <definedName name="DS_WorkbookId_71260cfdc4c6494faece460c1d9c70d0_56781" localSheetId="102" hidden="1">"DsWorksheetID"</definedName>
    <definedName name="DS_WorkbookId_71260cfdc4c6494faece460c1d9c70d0_57747" localSheetId="87" hidden="1">"DsWorksheetID"</definedName>
    <definedName name="DS_WorkbookId_71260cfdc4c6494faece460c1d9c70d0_58015" localSheetId="42" hidden="1">"DsWorksheetID"</definedName>
    <definedName name="DS_WorkbookId_71260cfdc4c6494faece460c1d9c70d0_58062" localSheetId="76" hidden="1">"DsWorksheetID"</definedName>
    <definedName name="DS_WorkbookId_71260cfdc4c6494faece460c1d9c70d0_58143" localSheetId="31" hidden="1">"DsWorksheetID"</definedName>
    <definedName name="DS_WorkbookId_71260cfdc4c6494faece460c1d9c70d0_58498" localSheetId="12" hidden="1">"DsWorksheetID"</definedName>
    <definedName name="DS_WorkbookId_71260cfdc4c6494faece460c1d9c70d0_60289" localSheetId="30" hidden="1">"DsWorksheetID"</definedName>
    <definedName name="DS_WorkbookId_71260cfdc4c6494faece460c1d9c70d0_6077" localSheetId="20" hidden="1">"DsWorksheetID"</definedName>
    <definedName name="DS_WorkbookId_71260cfdc4c6494faece460c1d9c70d0_60947" localSheetId="70" hidden="1">"DsWorksheetID"</definedName>
    <definedName name="DS_WorkbookId_71260cfdc4c6494faece460c1d9c70d0_61180" localSheetId="53" hidden="1">"DsWorksheetID"</definedName>
    <definedName name="DS_WorkbookId_71260cfdc4c6494faece460c1d9c70d0_61766" localSheetId="89" hidden="1">"DsWorksheetID"</definedName>
    <definedName name="DS_WorkbookId_71260cfdc4c6494faece460c1d9c70d0_61854" localSheetId="66" hidden="1">"DsWorksheetID"</definedName>
    <definedName name="DS_WorkbookId_71260cfdc4c6494faece460c1d9c70d0_65011" localSheetId="52" hidden="1">"DsWorksheetID"</definedName>
    <definedName name="DS_WorkbookId_71260cfdc4c6494faece460c1d9c70d0_66885" localSheetId="28" hidden="1">"DsWorksheetID"</definedName>
    <definedName name="DS_WorkbookId_71260cfdc4c6494faece460c1d9c70d0_67240" localSheetId="71" hidden="1">"DsWorksheetID"</definedName>
    <definedName name="DS_WorkbookId_71260cfdc4c6494faece460c1d9c70d0_67897" localSheetId="94" hidden="1">"DsWorksheetID"</definedName>
    <definedName name="DS_WorkbookId_71260cfdc4c6494faece460c1d9c70d0_680" localSheetId="47" hidden="1">"DsWorksheetID"</definedName>
    <definedName name="DS_WorkbookId_71260cfdc4c6494faece460c1d9c70d0_68015" localSheetId="105" hidden="1">"DsWorksheetID"</definedName>
    <definedName name="DS_WorkbookId_71260cfdc4c6494faece460c1d9c70d0_69849" localSheetId="65" hidden="1">"DsWorksheetID"</definedName>
    <definedName name="DS_WorkbookId_71260cfdc4c6494faece460c1d9c70d0_69994" localSheetId="93" hidden="1">"DsWorksheetID"</definedName>
    <definedName name="DS_WorkbookId_71260cfdc4c6494faece460c1d9c70d0_70252" localSheetId="108" hidden="1">"DsWorksheetID"</definedName>
    <definedName name="DS_WorkbookId_71260cfdc4c6494faece460c1d9c70d0_72926" localSheetId="98" hidden="1">"DsWorksheetID"</definedName>
    <definedName name="DS_WorkbookId_71260cfdc4c6494faece460c1d9c70d0_73379" localSheetId="46" hidden="1">"DsWorksheetID"</definedName>
    <definedName name="DS_WorkbookId_71260cfdc4c6494faece460c1d9c70d0_73905" localSheetId="23" hidden="1">"DsWorksheetID"</definedName>
    <definedName name="DS_WorkbookId_71260cfdc4c6494faece460c1d9c70d0_74726" localSheetId="35" hidden="1">"DsWorksheetID"</definedName>
    <definedName name="DS_WorkbookId_71260cfdc4c6494faece460c1d9c70d0_75620" localSheetId="3" hidden="1">"DsWorksheetID"</definedName>
    <definedName name="DS_WorkbookId_71260cfdc4c6494faece460c1d9c70d0_78015" localSheetId="58" hidden="1">"DsWorksheetID"</definedName>
    <definedName name="DS_WorkbookId_71260cfdc4c6494faece460c1d9c70d0_80042" localSheetId="15" hidden="1">"DsWorksheetID"</definedName>
    <definedName name="DS_WorkbookId_71260cfdc4c6494faece460c1d9c70d0_80360" localSheetId="60" hidden="1">"DsWorksheetID"</definedName>
    <definedName name="DS_WorkbookId_71260cfdc4c6494faece460c1d9c70d0_80782" localSheetId="11" hidden="1">"DsWorksheetID"</definedName>
    <definedName name="DS_WorkbookId_71260cfdc4c6494faece460c1d9c70d0_82917" localSheetId="16" hidden="1">"DsWorksheetID"</definedName>
    <definedName name="DS_WorkbookId_71260cfdc4c6494faece460c1d9c70d0_82952" localSheetId="95" hidden="1">"DsWorksheetID"</definedName>
    <definedName name="DS_WorkbookId_71260cfdc4c6494faece460c1d9c70d0_83102" localSheetId="78" hidden="1">"DsWorksheetID"</definedName>
    <definedName name="DS_WorkbookId_71260cfdc4c6494faece460c1d9c70d0_83119" localSheetId="103" hidden="1">"DsWorksheetID"</definedName>
    <definedName name="DS_WorkbookId_71260cfdc4c6494faece460c1d9c70d0_83406" localSheetId="104" hidden="1">"DsWorksheetID"</definedName>
    <definedName name="DS_WorkbookId_71260cfdc4c6494faece460c1d9c70d0_83638" localSheetId="9" hidden="1">"DsWorksheetID"</definedName>
    <definedName name="DS_WorkbookId_71260cfdc4c6494faece460c1d9c70d0_86116" localSheetId="34" hidden="1">"DsWorksheetID"</definedName>
    <definedName name="DS_WorkbookId_71260cfdc4c6494faece460c1d9c70d0_90542" localSheetId="18" hidden="1">"DsWorksheetID"</definedName>
    <definedName name="DS_WorkbookId_71260cfdc4c6494faece460c1d9c70d0_90802" localSheetId="44" hidden="1">"DsWorksheetID"</definedName>
    <definedName name="DS_WorkbookId_71260cfdc4c6494faece460c1d9c70d0_90927" localSheetId="74" hidden="1">"DsWorksheetID"</definedName>
    <definedName name="DS_WorkbookId_71260cfdc4c6494faece460c1d9c70d0_91119" localSheetId="57" hidden="1">"DsWorksheetID"</definedName>
    <definedName name="DS_WorkbookId_71260cfdc4c6494faece460c1d9c70d0_91143" localSheetId="29" hidden="1">"DsWorksheetID"</definedName>
    <definedName name="DS_WorkbookId_71260cfdc4c6494faece460c1d9c70d0_91687" localSheetId="72" hidden="1">"DsWorksheetID"</definedName>
    <definedName name="DS_WorkbookId_71260cfdc4c6494faece460c1d9c70d0_93131" localSheetId="86" hidden="1">"DsWorksheetID"</definedName>
    <definedName name="DS_WorkbookId_71260cfdc4c6494faece460c1d9c70d0_94227" localSheetId="41" hidden="1">"DsWorksheetID"</definedName>
    <definedName name="DS_WorkbookId_71260cfdc4c6494faece460c1d9c70d0_96007" localSheetId="14" hidden="1">"DsWorksheetID"</definedName>
    <definedName name="DS_WorkbookId_71260cfdc4c6494faece460c1d9c70d0_96276" localSheetId="43" hidden="1">"DsWorksheetID"</definedName>
    <definedName name="DS_WorkbookId_71260cfdc4c6494faece460c1d9c70d0_98322" localSheetId="88" hidden="1">"DsWorksheetID"</definedName>
    <definedName name="DS_WorkbookId_71260cfdc4c6494faece460c1d9c70d0_99955" localSheetId="82" hidden="1">"DsWorksheetID"</definedName>
    <definedName name="DS_WorkbookId_71260cfdc4c6494faece460c1d9c70d0_99957" localSheetId="22" hidden="1">"DsWorksheetID"</definedName>
    <definedName name="_xlnm.Print_Area" localSheetId="9">'Budget Charts'!$B$1:$G$45</definedName>
    <definedName name="_xlnm.Print_Area" localSheetId="3">'Budget Cover'!$A$7:$F$29</definedName>
    <definedName name="_xlnm.Print_Area" localSheetId="0">'Budget Laws'!$A$1:$J$64</definedName>
    <definedName name="_xlnm.Print_Area" localSheetId="7">'Cap Calc - Non-Entity Wide 1'!$A$1:$F$75</definedName>
    <definedName name="_xlnm.Print_Area" localSheetId="8">'Cap Calc - Non-Entity Wide 2'!$A$1:$F$75</definedName>
    <definedName name="_xlnm.Print_Area" localSheetId="46">'DS 1'!$A$1:$K$69</definedName>
    <definedName name="_xlnm.Print_Area" localSheetId="47">'DS 1 WKS'!$A$1:$H$50</definedName>
    <definedName name="_xlnm.Print_Area" localSheetId="64">'DS 10'!$A$1:$K$69</definedName>
    <definedName name="_xlnm.Print_Area" localSheetId="65">'DS 10 WKS'!$A$1:$H$50</definedName>
    <definedName name="_xlnm.Print_Area" localSheetId="48">'DS 2'!$A$1:$K$69</definedName>
    <definedName name="_xlnm.Print_Area" localSheetId="50">'DS 3'!$A$1:$K$70</definedName>
    <definedName name="_xlnm.Print_Area" localSheetId="52">'DS 4'!$A$1:$K$70</definedName>
    <definedName name="_xlnm.Print_Area" localSheetId="53">'DS 4 WKS'!$A$1:$H$50</definedName>
    <definedName name="_xlnm.Print_Area" localSheetId="54">'DS 5'!$A$1:$K$70</definedName>
    <definedName name="_xlnm.Print_Area" localSheetId="55">'DS 5 WKS'!$A$1:$H$50</definedName>
    <definedName name="_xlnm.Print_Area" localSheetId="56">'DS 6'!$A$1:$K$70</definedName>
    <definedName name="_xlnm.Print_Area" localSheetId="57">'DS 6 WKS'!$A$1:$H$50</definedName>
    <definedName name="_xlnm.Print_Area" localSheetId="58">'DS 7'!$A$1:$K$69</definedName>
    <definedName name="_xlnm.Print_Area" localSheetId="59">'DS 7 WKS'!$A$1:$H$50</definedName>
    <definedName name="_xlnm.Print_Area" localSheetId="60">'DS 8'!$A$1:$K$69</definedName>
    <definedName name="_xlnm.Print_Area" localSheetId="61">'DS 8 WKS'!$A$1:$H$50</definedName>
    <definedName name="_xlnm.Print_Area" localSheetId="62">'DS 9'!$A$1:$K$70</definedName>
    <definedName name="_xlnm.Print_Area" localSheetId="63">'DS 9 WKS'!$A$1:$H$50</definedName>
    <definedName name="_xlnm.Print_Area" localSheetId="10">'G 1'!$A$1:$K$39</definedName>
    <definedName name="_xlnm.Print_Area" localSheetId="6">'HB1776 Cap Calc - Entity Wide'!$A$1:$F$74</definedName>
    <definedName name="_xlnm.Print_Area" localSheetId="86">'NLF 1'!$A$1:$I$18</definedName>
    <definedName name="_xlnm.Print_Area" localSheetId="87">'NLF 1 WKS '!$A$1:$H$60</definedName>
    <definedName name="_xlnm.Print_Area" localSheetId="104">'NLF 10'!$A$1:$I$26</definedName>
    <definedName name="_xlnm.Print_Area" localSheetId="105">'NLF 10 WKS'!$A$1:$H$60</definedName>
    <definedName name="_xlnm.Print_Area" localSheetId="88">'NLF 2'!$A$1:$I$26</definedName>
    <definedName name="_xlnm.Print_Area" localSheetId="89">'NLF 2 WKS'!$A$1:$H$60</definedName>
    <definedName name="_xlnm.Print_Area" localSheetId="90">'NLF 3'!$A$1:$I$26</definedName>
    <definedName name="_xlnm.Print_Area" localSheetId="91">'NLF 3 WKS'!$A$1:$H$60</definedName>
    <definedName name="_xlnm.Print_Area" localSheetId="92">'NLF 4'!$A$1:$J$58</definedName>
    <definedName name="_xlnm.Print_Area" localSheetId="93">'NLF 4 WKS'!$A$1:$H$60</definedName>
    <definedName name="_xlnm.Print_Area" localSheetId="94">'NLF 5'!$A$1:$J$58</definedName>
    <definedName name="_xlnm.Print_Area" localSheetId="95">'NLF 5 WKS'!$A$1:$H$60</definedName>
    <definedName name="_xlnm.Print_Area" localSheetId="96">'NLF 6'!$A$1:$J$26</definedName>
    <definedName name="_xlnm.Print_Area" localSheetId="97">'NLF 6 WKS'!$A$1:$H$60</definedName>
    <definedName name="_xlnm.Print_Area" localSheetId="98">'NLF 7'!$A$1:$I$26</definedName>
    <definedName name="_xlnm.Print_Area" localSheetId="99">'NLF 7 WKS'!$A$1:$H$60</definedName>
    <definedName name="_xlnm.Print_Area" localSheetId="100">'NLF 8'!$A$1:$I$26</definedName>
    <definedName name="_xlnm.Print_Area" localSheetId="101">'NLF 8 WKS'!$A$1:$H$60</definedName>
    <definedName name="_xlnm.Print_Area" localSheetId="102">'NLF 9'!$A$1:$I$26</definedName>
    <definedName name="_xlnm.Print_Area" localSheetId="103">'NLF 9 WKS'!$A$1:$H$60</definedName>
    <definedName name="_xlnm.Print_Area" localSheetId="66">'OCL 1'!$A$1:$K$36</definedName>
    <definedName name="_xlnm.Print_Area" localSheetId="67">'OCL 1 WKS'!$A$1:$H$61</definedName>
    <definedName name="_xlnm.Print_Area" localSheetId="84">'OCL 10'!$A$1:$K$36</definedName>
    <definedName name="_xlnm.Print_Area" localSheetId="85">'OCL 10 WKS'!$A$1:$H$61</definedName>
    <definedName name="_xlnm.Print_Area" localSheetId="68">'OCL 2'!$A$1:$K$36</definedName>
    <definedName name="_xlnm.Print_Area" localSheetId="69">'OCL 2 WKS'!$A$1:$H$61</definedName>
    <definedName name="_xlnm.Print_Area" localSheetId="70">'OCL 3'!$A$1:$K$36</definedName>
    <definedName name="_xlnm.Print_Area" localSheetId="71">'OCL 3 WKS'!$A$1:$H$61</definedName>
    <definedName name="_xlnm.Print_Area" localSheetId="72">'OCL 4'!$A$1:$K$68</definedName>
    <definedName name="_xlnm.Print_Area" localSheetId="73">'OCL 4 WKS'!$A$1:$H$61</definedName>
    <definedName name="_xlnm.Print_Area" localSheetId="74">'OCL 5'!$A$1:$K$36</definedName>
    <definedName name="_xlnm.Print_Area" localSheetId="75">'OCL 5 WKS'!$A$1:$H$61</definedName>
    <definedName name="_xlnm.Print_Area" localSheetId="76">'OCL 6'!$A$1:$K$36</definedName>
    <definedName name="_xlnm.Print_Area" localSheetId="77">'OCL 6 WKS'!$A$1:$H$61</definedName>
    <definedName name="_xlnm.Print_Area" localSheetId="78">'OCL 7'!$A$1:$K$36</definedName>
    <definedName name="_xlnm.Print_Area" localSheetId="79">'OCL 7 WKS'!$A$1:$H$61</definedName>
    <definedName name="_xlnm.Print_Area" localSheetId="80">'OCL 8'!$A$1:$K$36</definedName>
    <definedName name="_xlnm.Print_Area" localSheetId="81">'OCL 8 WKS'!$A$1:$H$61</definedName>
    <definedName name="_xlnm.Print_Area" localSheetId="82">'OCL 9'!$A$1:$K$68</definedName>
    <definedName name="_xlnm.Print_Area" localSheetId="83">'OCL 9 WKS'!$A$1:$H$61</definedName>
    <definedName name="_xlnm.Print_Area" localSheetId="16">'SR 1'!$A$1:$K$36</definedName>
    <definedName name="_xlnm.Print_Area" localSheetId="17">'SR 1 WKS'!$A$1:$H$61</definedName>
    <definedName name="_xlnm.Print_Area" localSheetId="34">'SR 10'!$A$1:$K$36</definedName>
    <definedName name="_xlnm.Print_Area" localSheetId="35">'SR 10 WKS'!$A$1:$H$61</definedName>
    <definedName name="_xlnm.Print_Area" localSheetId="36">'SR 11'!$A$1:$K$36</definedName>
    <definedName name="_xlnm.Print_Area" localSheetId="37">'SR 11 WKS'!$A$1:$H$61</definedName>
    <definedName name="_xlnm.Print_Area" localSheetId="38">'SR 12'!$A$1:$K$36</definedName>
    <definedName name="_xlnm.Print_Area" localSheetId="39">'SR 12 WKS'!$A$1:$H$61</definedName>
    <definedName name="_xlnm.Print_Area" localSheetId="40">'SR 13'!$A$1:$K$36</definedName>
    <definedName name="_xlnm.Print_Area" localSheetId="41">'SR 13 WKS'!$A$1:$H$61</definedName>
    <definedName name="_xlnm.Print_Area" localSheetId="42">'SR 14'!$A$1:$K$36</definedName>
    <definedName name="_xlnm.Print_Area" localSheetId="43">'SR 14 WKS'!$A$1:$H$61</definedName>
    <definedName name="_xlnm.Print_Area" localSheetId="44">'SR 15'!$A$1:$K$36</definedName>
    <definedName name="_xlnm.Print_Area" localSheetId="45">'SR 15 WKS'!$A$1:$H$61</definedName>
    <definedName name="_xlnm.Print_Area" localSheetId="18">'SR 2'!$A$1:$K$36</definedName>
    <definedName name="_xlnm.Print_Area" localSheetId="19">'SR 2 WKS '!$A$1:$H$61</definedName>
    <definedName name="_xlnm.Print_Area" localSheetId="20">'SR 3'!$A$1:$K$68</definedName>
    <definedName name="_xlnm.Print_Area" localSheetId="21">'SR 3 WKS'!$A$1:$H$61</definedName>
    <definedName name="_xlnm.Print_Area" localSheetId="22">'SR 4'!$A$1:$K$36</definedName>
    <definedName name="_xlnm.Print_Area" localSheetId="23">'SR 4 WKS'!$A$1:$H$61</definedName>
    <definedName name="_xlnm.Print_Area" localSheetId="24">'SR 5'!$A$1:$K$68</definedName>
    <definedName name="_xlnm.Print_Area" localSheetId="25">'SR 5 WKS'!$A$1:$H$61</definedName>
    <definedName name="_xlnm.Print_Area" localSheetId="26">'SR 6'!$A$1:$K$36</definedName>
    <definedName name="_xlnm.Print_Area" localSheetId="27">'SR 6 WKS'!$A$1:$H$61</definedName>
    <definedName name="_xlnm.Print_Area" localSheetId="28">'SR 7'!$A$1:$K$36</definedName>
    <definedName name="_xlnm.Print_Area" localSheetId="29">'SR 7 WKS'!$A$1:$H$61</definedName>
    <definedName name="_xlnm.Print_Area" localSheetId="30">'SR 8'!$A$1:$K$36</definedName>
    <definedName name="_xlnm.Print_Area" localSheetId="31">'SR 8 WKS'!$A$1:$H$61</definedName>
    <definedName name="_xlnm.Print_Area" localSheetId="32">'SR 9'!$A$1:$K$36</definedName>
    <definedName name="_xlnm.Print_Area" localSheetId="33">'SR 9 WKS'!$A$1:$H$61</definedName>
    <definedName name="_xlnm.Print_Area" localSheetId="5">Summary!$A$1:$H$67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C67" i="178" l="1"/>
  <c r="C71" i="178" s="1"/>
  <c r="C65" i="178"/>
  <c r="B51" i="178"/>
  <c r="C33" i="178"/>
  <c r="E23" i="178"/>
  <c r="D23" i="178"/>
  <c r="C23" i="178"/>
  <c r="C26" i="178" s="1"/>
  <c r="A15" i="178"/>
  <c r="A16" i="178" s="1"/>
  <c r="A17" i="178" s="1"/>
  <c r="A18" i="178" s="1"/>
  <c r="A19" i="178" s="1"/>
  <c r="A20" i="178" s="1"/>
  <c r="A21" i="178" s="1"/>
  <c r="A23" i="178" s="1"/>
  <c r="A24" i="178" s="1"/>
  <c r="A26" i="178" s="1"/>
  <c r="A27" i="178" s="1"/>
  <c r="A28" i="178" s="1"/>
  <c r="A29" i="178" s="1"/>
  <c r="A30" i="178" s="1"/>
  <c r="A31" i="178" s="1"/>
  <c r="A32" i="178" s="1"/>
  <c r="A33" i="178" s="1"/>
  <c r="A34" i="178" s="1"/>
  <c r="A35" i="178" s="1"/>
  <c r="A36" i="178" s="1"/>
  <c r="A37" i="178" s="1"/>
  <c r="A40" i="178" s="1"/>
  <c r="A41" i="178" s="1"/>
  <c r="A42" i="178" s="1"/>
  <c r="A43" i="178" s="1"/>
  <c r="A45" i="178" s="1"/>
  <c r="A46" i="178" s="1"/>
  <c r="A47" i="178" s="1"/>
  <c r="A48" i="178" s="1"/>
  <c r="A51" i="178" s="1"/>
  <c r="A53" i="178" s="1"/>
  <c r="A54" i="178" s="1"/>
  <c r="A55" i="178" s="1"/>
  <c r="A56" i="178" s="1"/>
  <c r="A57" i="178" s="1"/>
  <c r="A58" i="178" s="1"/>
  <c r="A59" i="178" s="1"/>
  <c r="A60" i="178" s="1"/>
  <c r="A61" i="178" s="1"/>
  <c r="A62" i="178" s="1"/>
  <c r="A63" i="178" s="1"/>
  <c r="A65" i="178" s="1"/>
  <c r="A68" i="178" s="1"/>
  <c r="A69" i="178" s="1"/>
  <c r="A70" i="178" s="1"/>
  <c r="A72" i="178" s="1"/>
  <c r="A73" i="178" s="1"/>
  <c r="A75" i="178" s="1"/>
  <c r="A14" i="178"/>
  <c r="B11" i="178"/>
  <c r="E9" i="178"/>
  <c r="D9" i="178"/>
  <c r="C9" i="178"/>
  <c r="D7" i="178"/>
  <c r="C46" i="178" s="1"/>
  <c r="A6" i="178"/>
  <c r="A7" i="178" s="1"/>
  <c r="D3" i="178"/>
  <c r="C6" i="178" s="1"/>
  <c r="D1" i="178"/>
  <c r="A1" i="178"/>
  <c r="B51" i="177"/>
  <c r="B11" i="177"/>
  <c r="A1" i="168"/>
  <c r="A1" i="177"/>
  <c r="H23" i="2"/>
  <c r="C67" i="177"/>
  <c r="C71" i="177" s="1"/>
  <c r="C33" i="177"/>
  <c r="E23" i="177"/>
  <c r="D23" i="177"/>
  <c r="C23" i="177"/>
  <c r="C26" i="177" s="1"/>
  <c r="A14" i="177"/>
  <c r="A15" i="177" s="1"/>
  <c r="A16" i="177" s="1"/>
  <c r="A17" i="177" s="1"/>
  <c r="A18" i="177" s="1"/>
  <c r="A19" i="177" s="1"/>
  <c r="A20" i="177" s="1"/>
  <c r="A21" i="177" s="1"/>
  <c r="A23" i="177" s="1"/>
  <c r="A24" i="177" s="1"/>
  <c r="A26" i="177" s="1"/>
  <c r="A27" i="177" s="1"/>
  <c r="A28" i="177" s="1"/>
  <c r="A29" i="177" s="1"/>
  <c r="A30" i="177" s="1"/>
  <c r="A31" i="177" s="1"/>
  <c r="A32" i="177" s="1"/>
  <c r="A33" i="177" s="1"/>
  <c r="A34" i="177" s="1"/>
  <c r="A35" i="177" s="1"/>
  <c r="A36" i="177" s="1"/>
  <c r="A37" i="177" s="1"/>
  <c r="A40" i="177" s="1"/>
  <c r="A41" i="177" s="1"/>
  <c r="A42" i="177" s="1"/>
  <c r="A43" i="177" s="1"/>
  <c r="A45" i="177" s="1"/>
  <c r="A46" i="177" s="1"/>
  <c r="A47" i="177" s="1"/>
  <c r="A48" i="177" s="1"/>
  <c r="A51" i="177" s="1"/>
  <c r="A53" i="177" s="1"/>
  <c r="A54" i="177" s="1"/>
  <c r="A55" i="177" s="1"/>
  <c r="A56" i="177" s="1"/>
  <c r="A57" i="177" s="1"/>
  <c r="A58" i="177" s="1"/>
  <c r="A59" i="177" s="1"/>
  <c r="A60" i="177" s="1"/>
  <c r="A61" i="177" s="1"/>
  <c r="A62" i="177" s="1"/>
  <c r="A63" i="177" s="1"/>
  <c r="A65" i="177" s="1"/>
  <c r="A68" i="177" s="1"/>
  <c r="A69" i="177" s="1"/>
  <c r="A70" i="177" s="1"/>
  <c r="A72" i="177" s="1"/>
  <c r="A73" i="177" s="1"/>
  <c r="A75" i="177" s="1"/>
  <c r="E9" i="177"/>
  <c r="D9" i="177"/>
  <c r="C9" i="177"/>
  <c r="D7" i="177"/>
  <c r="C46" i="177" s="1"/>
  <c r="A6" i="177"/>
  <c r="A7" i="177" s="1"/>
  <c r="D3" i="177"/>
  <c r="C6" i="177" s="1"/>
  <c r="D1" i="177"/>
  <c r="E57" i="161"/>
  <c r="E57" i="159"/>
  <c r="E57" i="157"/>
  <c r="E57" i="155"/>
  <c r="E57" i="153"/>
  <c r="E57" i="151"/>
  <c r="E57" i="149"/>
  <c r="E57" i="147"/>
  <c r="E57" i="145"/>
  <c r="E57" i="78"/>
  <c r="D55" i="145"/>
  <c r="D56" i="145" s="1"/>
  <c r="D60" i="145" s="1"/>
  <c r="D26" i="145"/>
  <c r="D55" i="147"/>
  <c r="D26" i="147"/>
  <c r="D56" i="147" s="1"/>
  <c r="D60" i="147" s="1"/>
  <c r="D55" i="149"/>
  <c r="D56" i="149" s="1"/>
  <c r="D60" i="149" s="1"/>
  <c r="D26" i="149"/>
  <c r="D55" i="151"/>
  <c r="D26" i="151"/>
  <c r="D56" i="151" s="1"/>
  <c r="D60" i="151" s="1"/>
  <c r="D55" i="153"/>
  <c r="D56" i="153" s="1"/>
  <c r="D60" i="153" s="1"/>
  <c r="D26" i="153"/>
  <c r="D55" i="155"/>
  <c r="D26" i="155"/>
  <c r="D56" i="155" s="1"/>
  <c r="D60" i="155" s="1"/>
  <c r="D55" i="157"/>
  <c r="D56" i="157" s="1"/>
  <c r="D60" i="157" s="1"/>
  <c r="D26" i="157"/>
  <c r="D55" i="159"/>
  <c r="D26" i="159"/>
  <c r="D56" i="159" s="1"/>
  <c r="D60" i="159" s="1"/>
  <c r="D55" i="161"/>
  <c r="D56" i="161" s="1"/>
  <c r="D60" i="161" s="1"/>
  <c r="D26" i="161"/>
  <c r="D55" i="78"/>
  <c r="D26" i="78"/>
  <c r="D56" i="78" s="1"/>
  <c r="D60" i="78" s="1"/>
  <c r="E58" i="143"/>
  <c r="E58" i="141"/>
  <c r="E58" i="139"/>
  <c r="E58" i="137"/>
  <c r="E58" i="135"/>
  <c r="E58" i="133"/>
  <c r="E58" i="131"/>
  <c r="E58" i="129"/>
  <c r="E58" i="127"/>
  <c r="E58" i="76"/>
  <c r="D56" i="127"/>
  <c r="D27" i="127"/>
  <c r="D57" i="127" s="1"/>
  <c r="D61" i="127" s="1"/>
  <c r="D56" i="129"/>
  <c r="D27" i="129"/>
  <c r="D57" i="129" s="1"/>
  <c r="D61" i="129" s="1"/>
  <c r="D56" i="131"/>
  <c r="D27" i="131"/>
  <c r="D57" i="131" s="1"/>
  <c r="D61" i="131" s="1"/>
  <c r="D56" i="133"/>
  <c r="D27" i="133"/>
  <c r="D57" i="133" s="1"/>
  <c r="D61" i="133" s="1"/>
  <c r="D56" i="135"/>
  <c r="D27" i="135"/>
  <c r="D57" i="135" s="1"/>
  <c r="D61" i="135" s="1"/>
  <c r="D56" i="137"/>
  <c r="D27" i="137"/>
  <c r="D57" i="137" s="1"/>
  <c r="D61" i="137" s="1"/>
  <c r="D56" i="139"/>
  <c r="D27" i="139"/>
  <c r="D57" i="139" s="1"/>
  <c r="D61" i="139" s="1"/>
  <c r="D56" i="141"/>
  <c r="D27" i="141"/>
  <c r="D57" i="141" s="1"/>
  <c r="D61" i="141" s="1"/>
  <c r="D56" i="143"/>
  <c r="D27" i="143"/>
  <c r="D57" i="143" s="1"/>
  <c r="D61" i="143" s="1"/>
  <c r="D56" i="76"/>
  <c r="D27" i="76"/>
  <c r="D57" i="76" s="1"/>
  <c r="D61" i="76" s="1"/>
  <c r="E47" i="109"/>
  <c r="E47" i="111"/>
  <c r="E47" i="113"/>
  <c r="E47" i="115"/>
  <c r="E47" i="117"/>
  <c r="E47" i="119"/>
  <c r="E47" i="121"/>
  <c r="E47" i="123"/>
  <c r="E47" i="125"/>
  <c r="E47" i="73"/>
  <c r="D46" i="109"/>
  <c r="D50" i="109" s="1"/>
  <c r="D45" i="109"/>
  <c r="D27" i="109"/>
  <c r="D45" i="111"/>
  <c r="D27" i="111"/>
  <c r="D46" i="111" s="1"/>
  <c r="D50" i="111" s="1"/>
  <c r="D46" i="113"/>
  <c r="D50" i="113" s="1"/>
  <c r="D45" i="113"/>
  <c r="D27" i="113"/>
  <c r="D45" i="115"/>
  <c r="D27" i="115"/>
  <c r="D46" i="115" s="1"/>
  <c r="D50" i="115" s="1"/>
  <c r="D46" i="117"/>
  <c r="D50" i="117" s="1"/>
  <c r="D45" i="117"/>
  <c r="D27" i="117"/>
  <c r="D45" i="119"/>
  <c r="D27" i="119"/>
  <c r="D46" i="119" s="1"/>
  <c r="D50" i="119" s="1"/>
  <c r="D46" i="121"/>
  <c r="D50" i="121" s="1"/>
  <c r="D45" i="121"/>
  <c r="D27" i="121"/>
  <c r="D45" i="123"/>
  <c r="D27" i="123"/>
  <c r="D46" i="123" s="1"/>
  <c r="D50" i="123" s="1"/>
  <c r="D46" i="125"/>
  <c r="D50" i="125" s="1"/>
  <c r="D45" i="125"/>
  <c r="D27" i="125"/>
  <c r="D45" i="73"/>
  <c r="D27" i="73"/>
  <c r="D46" i="73" s="1"/>
  <c r="D50" i="73" s="1"/>
  <c r="E58" i="107"/>
  <c r="D57" i="107"/>
  <c r="D61" i="107" s="1"/>
  <c r="D56" i="107"/>
  <c r="D27" i="107"/>
  <c r="E58" i="83"/>
  <c r="E58" i="81"/>
  <c r="E58" i="71"/>
  <c r="E58" i="85"/>
  <c r="E58" i="87"/>
  <c r="E58" i="89"/>
  <c r="E58" i="91"/>
  <c r="E58" i="93"/>
  <c r="E58" i="95"/>
  <c r="E58" i="97"/>
  <c r="E58" i="99"/>
  <c r="E58" i="101"/>
  <c r="E58" i="103"/>
  <c r="E58" i="105"/>
  <c r="D56" i="81"/>
  <c r="D57" i="81" s="1"/>
  <c r="D61" i="81" s="1"/>
  <c r="D27" i="81"/>
  <c r="D56" i="83"/>
  <c r="D27" i="83"/>
  <c r="D57" i="83" s="1"/>
  <c r="D61" i="83" s="1"/>
  <c r="D56" i="85"/>
  <c r="D57" i="85" s="1"/>
  <c r="D61" i="85" s="1"/>
  <c r="D27" i="85"/>
  <c r="D56" i="87"/>
  <c r="D27" i="87"/>
  <c r="D57" i="87" s="1"/>
  <c r="D61" i="87" s="1"/>
  <c r="D56" i="89"/>
  <c r="D57" i="89" s="1"/>
  <c r="D61" i="89" s="1"/>
  <c r="D27" i="89"/>
  <c r="D56" i="91"/>
  <c r="D27" i="91"/>
  <c r="D57" i="91" s="1"/>
  <c r="D61" i="91" s="1"/>
  <c r="D56" i="93"/>
  <c r="D57" i="93" s="1"/>
  <c r="D61" i="93" s="1"/>
  <c r="D27" i="93"/>
  <c r="D56" i="95"/>
  <c r="D27" i="95"/>
  <c r="D57" i="95" s="1"/>
  <c r="D61" i="95" s="1"/>
  <c r="D56" i="97"/>
  <c r="D57" i="97" s="1"/>
  <c r="D61" i="97" s="1"/>
  <c r="D27" i="97"/>
  <c r="D56" i="99"/>
  <c r="D27" i="99"/>
  <c r="D57" i="99" s="1"/>
  <c r="D61" i="99" s="1"/>
  <c r="D56" i="101"/>
  <c r="D57" i="101" s="1"/>
  <c r="D61" i="101" s="1"/>
  <c r="D27" i="101"/>
  <c r="D56" i="103"/>
  <c r="D27" i="103"/>
  <c r="D57" i="103" s="1"/>
  <c r="D61" i="103" s="1"/>
  <c r="D56" i="105"/>
  <c r="D57" i="105" s="1"/>
  <c r="D61" i="105" s="1"/>
  <c r="D27" i="105"/>
  <c r="D56" i="71"/>
  <c r="D27" i="71"/>
  <c r="D57" i="71" s="1"/>
  <c r="D61" i="71" s="1"/>
  <c r="D48" i="6"/>
  <c r="D40" i="7"/>
  <c r="D33" i="7"/>
  <c r="D24" i="7"/>
  <c r="D39" i="8"/>
  <c r="D31" i="8"/>
  <c r="D25" i="8"/>
  <c r="D16" i="8"/>
  <c r="D47" i="5"/>
  <c r="D31" i="5"/>
  <c r="D24" i="5"/>
  <c r="D46" i="4"/>
  <c r="D29" i="4"/>
  <c r="D20" i="4"/>
  <c r="C66" i="168"/>
  <c r="C70" i="168" s="1"/>
  <c r="B50" i="168"/>
  <c r="C8" i="168"/>
  <c r="E8" i="168"/>
  <c r="D8" i="168"/>
  <c r="D2" i="168"/>
  <c r="D1" i="168"/>
  <c r="C28" i="178" l="1"/>
  <c r="C34" i="178" s="1"/>
  <c r="C36" i="178" s="1"/>
  <c r="C37" i="178" s="1"/>
  <c r="C24" i="178"/>
  <c r="C5" i="178"/>
  <c r="D40" i="8"/>
  <c r="D48" i="5"/>
  <c r="C5" i="177"/>
  <c r="C28" i="177"/>
  <c r="C34" i="177" s="1"/>
  <c r="C36" i="177" s="1"/>
  <c r="C37" i="177" s="1"/>
  <c r="C24" i="177"/>
  <c r="C32" i="168"/>
  <c r="E22" i="168"/>
  <c r="D22" i="168"/>
  <c r="C22" i="168"/>
  <c r="C25" i="168" s="1"/>
  <c r="A13" i="168"/>
  <c r="A14" i="168" s="1"/>
  <c r="A15" i="168" s="1"/>
  <c r="A16" i="168" s="1"/>
  <c r="A17" i="168" s="1"/>
  <c r="A18" i="168" s="1"/>
  <c r="A19" i="168" s="1"/>
  <c r="A20" i="168" s="1"/>
  <c r="A22" i="168" s="1"/>
  <c r="A23" i="168" s="1"/>
  <c r="A25" i="168" s="1"/>
  <c r="A26" i="168" s="1"/>
  <c r="A27" i="168" s="1"/>
  <c r="A28" i="168" s="1"/>
  <c r="A29" i="168" s="1"/>
  <c r="A30" i="168" s="1"/>
  <c r="A31" i="168" s="1"/>
  <c r="A32" i="168" s="1"/>
  <c r="A33" i="168" s="1"/>
  <c r="A34" i="168" s="1"/>
  <c r="A35" i="168" s="1"/>
  <c r="A36" i="168" s="1"/>
  <c r="A39" i="168" s="1"/>
  <c r="A40" i="168" s="1"/>
  <c r="A41" i="168" s="1"/>
  <c r="A42" i="168" s="1"/>
  <c r="A44" i="168" s="1"/>
  <c r="A45" i="168" s="1"/>
  <c r="A46" i="168" s="1"/>
  <c r="A47" i="168" s="1"/>
  <c r="A50" i="168" s="1"/>
  <c r="A52" i="168" s="1"/>
  <c r="A53" i="168" s="1"/>
  <c r="A54" i="168" s="1"/>
  <c r="A55" i="168" s="1"/>
  <c r="A56" i="168" s="1"/>
  <c r="A57" i="168" s="1"/>
  <c r="A58" i="168" s="1"/>
  <c r="A59" i="168" s="1"/>
  <c r="A60" i="168" s="1"/>
  <c r="A61" i="168" s="1"/>
  <c r="A62" i="168" s="1"/>
  <c r="A64" i="168" s="1"/>
  <c r="A67" i="168" s="1"/>
  <c r="A68" i="168" s="1"/>
  <c r="A69" i="168" s="1"/>
  <c r="A71" i="168" s="1"/>
  <c r="A72" i="168" s="1"/>
  <c r="A74" i="168" s="1"/>
  <c r="D6" i="168"/>
  <c r="C45" i="168" s="1"/>
  <c r="C5" i="168"/>
  <c r="A5" i="168"/>
  <c r="A6" i="168" s="1"/>
  <c r="C4" i="168"/>
  <c r="C40" i="178" l="1"/>
  <c r="C45" i="178"/>
  <c r="D41" i="8"/>
  <c r="D45" i="8" s="1"/>
  <c r="E42" i="8" s="1"/>
  <c r="C45" i="177"/>
  <c r="C40" i="177"/>
  <c r="C23" i="168"/>
  <c r="C27" i="168"/>
  <c r="C33" i="168" s="1"/>
  <c r="C35" i="168" s="1"/>
  <c r="C36" i="168" s="1"/>
  <c r="C47" i="178" l="1"/>
  <c r="C48" i="178" s="1"/>
  <c r="D65" i="178" s="1"/>
  <c r="C42" i="178"/>
  <c r="C43" i="178" s="1"/>
  <c r="C68" i="178" s="1"/>
  <c r="C69" i="178" s="1"/>
  <c r="C42" i="177"/>
  <c r="C43" i="177" s="1"/>
  <c r="C47" i="177"/>
  <c r="C48" i="177" s="1"/>
  <c r="C44" i="168"/>
  <c r="C39" i="168"/>
  <c r="C72" i="178" l="1"/>
  <c r="C73" i="178" s="1"/>
  <c r="C70" i="178"/>
  <c r="C41" i="168"/>
  <c r="C42" i="168" s="1"/>
  <c r="C46" i="168"/>
  <c r="C47" i="168" s="1"/>
  <c r="C75" i="178" l="1"/>
  <c r="E73" i="178"/>
  <c r="E24" i="5"/>
  <c r="P29" i="70" l="1"/>
  <c r="P28" i="3"/>
  <c r="H55" i="161" l="1"/>
  <c r="G7" i="160" s="1"/>
  <c r="G55" i="161"/>
  <c r="F55" i="161"/>
  <c r="F56" i="161" s="1"/>
  <c r="F60" i="161" s="1"/>
  <c r="E55" i="161"/>
  <c r="H26" i="161"/>
  <c r="G56" i="161" s="1"/>
  <c r="F26" i="161"/>
  <c r="E26" i="161"/>
  <c r="E56" i="161" s="1"/>
  <c r="E60" i="161" s="1"/>
  <c r="F57" i="161" s="1"/>
  <c r="G11" i="161"/>
  <c r="F11" i="161" s="1"/>
  <c r="A6" i="161"/>
  <c r="A4" i="161"/>
  <c r="G14" i="160"/>
  <c r="F12" i="160"/>
  <c r="G8" i="160"/>
  <c r="H55" i="159"/>
  <c r="G7" i="158" s="1"/>
  <c r="I9" i="158" s="1"/>
  <c r="G55" i="159"/>
  <c r="F55" i="159"/>
  <c r="E55" i="159"/>
  <c r="H26" i="159"/>
  <c r="H56" i="159" s="1"/>
  <c r="F26" i="159"/>
  <c r="F56" i="159" s="1"/>
  <c r="E26" i="159"/>
  <c r="E56" i="159" s="1"/>
  <c r="E60" i="159" s="1"/>
  <c r="F57" i="159" s="1"/>
  <c r="G11" i="159"/>
  <c r="H30" i="159" s="1"/>
  <c r="A6" i="159"/>
  <c r="A4" i="159"/>
  <c r="G14" i="158"/>
  <c r="F12" i="158"/>
  <c r="G8" i="158"/>
  <c r="H55" i="157"/>
  <c r="G7" i="156" s="1"/>
  <c r="I9" i="156" s="1"/>
  <c r="G55" i="157"/>
  <c r="F55" i="157"/>
  <c r="E55" i="157"/>
  <c r="H26" i="157"/>
  <c r="G56" i="157" s="1"/>
  <c r="F26" i="157"/>
  <c r="F56" i="157" s="1"/>
  <c r="E26" i="157"/>
  <c r="G11" i="157"/>
  <c r="G30" i="157" s="1"/>
  <c r="A6" i="157"/>
  <c r="A4" i="157"/>
  <c r="G14" i="156"/>
  <c r="F12" i="156"/>
  <c r="G8" i="156"/>
  <c r="E56" i="155"/>
  <c r="E60" i="155" s="1"/>
  <c r="F57" i="155" s="1"/>
  <c r="H55" i="155"/>
  <c r="G7" i="154" s="1"/>
  <c r="G55" i="155"/>
  <c r="F55" i="155"/>
  <c r="F56" i="155" s="1"/>
  <c r="E55" i="155"/>
  <c r="H26" i="155"/>
  <c r="F26" i="155"/>
  <c r="E26" i="155"/>
  <c r="G11" i="155"/>
  <c r="G30" i="155" s="1"/>
  <c r="A6" i="155"/>
  <c r="A4" i="155"/>
  <c r="G14" i="154"/>
  <c r="F12" i="154"/>
  <c r="G8" i="154"/>
  <c r="H55" i="153"/>
  <c r="G7" i="152" s="1"/>
  <c r="G55" i="153"/>
  <c r="F55" i="153"/>
  <c r="E55" i="153"/>
  <c r="H26" i="153"/>
  <c r="G56" i="153" s="1"/>
  <c r="F26" i="153"/>
  <c r="F56" i="153" s="1"/>
  <c r="E26" i="153"/>
  <c r="E56" i="153" s="1"/>
  <c r="E60" i="153" s="1"/>
  <c r="F57" i="153" s="1"/>
  <c r="G11" i="153"/>
  <c r="F11" i="153" s="1"/>
  <c r="A6" i="153"/>
  <c r="A4" i="153"/>
  <c r="G14" i="152"/>
  <c r="F12" i="152"/>
  <c r="G8" i="152"/>
  <c r="H55" i="151"/>
  <c r="G55" i="151"/>
  <c r="F55" i="151"/>
  <c r="E55" i="151"/>
  <c r="E56" i="151" s="1"/>
  <c r="E60" i="151" s="1"/>
  <c r="F57" i="151" s="1"/>
  <c r="H26" i="151"/>
  <c r="H56" i="151" s="1"/>
  <c r="F26" i="151"/>
  <c r="F56" i="151" s="1"/>
  <c r="E26" i="151"/>
  <c r="G11" i="151"/>
  <c r="F11" i="151" s="1"/>
  <c r="E11" i="151" s="1"/>
  <c r="A6" i="151"/>
  <c r="A4" i="151"/>
  <c r="G14" i="150"/>
  <c r="F12" i="150"/>
  <c r="G8" i="150"/>
  <c r="G7" i="150"/>
  <c r="I9" i="150" s="1"/>
  <c r="H55" i="149"/>
  <c r="G7" i="148" s="1"/>
  <c r="I9" i="148" s="1"/>
  <c r="G55" i="149"/>
  <c r="F55" i="149"/>
  <c r="E55" i="149"/>
  <c r="H26" i="149"/>
  <c r="F26" i="149"/>
  <c r="E26" i="149"/>
  <c r="E56" i="149" s="1"/>
  <c r="E60" i="149" s="1"/>
  <c r="F57" i="149" s="1"/>
  <c r="G11" i="149"/>
  <c r="H30" i="149" s="1"/>
  <c r="A6" i="149"/>
  <c r="A4" i="149"/>
  <c r="G14" i="148"/>
  <c r="F12" i="148"/>
  <c r="G8" i="148"/>
  <c r="H55" i="147"/>
  <c r="G7" i="146" s="1"/>
  <c r="I9" i="146" s="1"/>
  <c r="G55" i="147"/>
  <c r="F55" i="147"/>
  <c r="E55" i="147"/>
  <c r="H26" i="147"/>
  <c r="H56" i="147" s="1"/>
  <c r="F26" i="147"/>
  <c r="F56" i="147" s="1"/>
  <c r="E26" i="147"/>
  <c r="E56" i="147" s="1"/>
  <c r="E60" i="147" s="1"/>
  <c r="F57" i="147" s="1"/>
  <c r="F60" i="147" s="1"/>
  <c r="G11" i="147"/>
  <c r="F11" i="147" s="1"/>
  <c r="A6" i="147"/>
  <c r="A4" i="147"/>
  <c r="G14" i="146"/>
  <c r="F12" i="146"/>
  <c r="G8" i="146"/>
  <c r="E56" i="145"/>
  <c r="E60" i="145" s="1"/>
  <c r="F57" i="145" s="1"/>
  <c r="H55" i="145"/>
  <c r="G7" i="144" s="1"/>
  <c r="G55" i="145"/>
  <c r="F55" i="145"/>
  <c r="E55" i="145"/>
  <c r="H26" i="145"/>
  <c r="F26" i="145"/>
  <c r="E26" i="145"/>
  <c r="G11" i="145"/>
  <c r="H30" i="145" s="1"/>
  <c r="A6" i="145"/>
  <c r="A4" i="145"/>
  <c r="G14" i="144"/>
  <c r="F12" i="144"/>
  <c r="G8" i="144"/>
  <c r="B52" i="2"/>
  <c r="B51" i="2"/>
  <c r="B50" i="2"/>
  <c r="B49" i="2"/>
  <c r="B48" i="2"/>
  <c r="B47" i="2"/>
  <c r="B46" i="2"/>
  <c r="B45" i="2"/>
  <c r="B44" i="2"/>
  <c r="H56" i="143"/>
  <c r="G9" i="142" s="1"/>
  <c r="I11" i="142" s="1"/>
  <c r="I14" i="142" s="1"/>
  <c r="G56" i="143"/>
  <c r="F56" i="143"/>
  <c r="P10" i="142" s="1"/>
  <c r="P12" i="142" s="1"/>
  <c r="P14" i="142" s="1"/>
  <c r="E56" i="143"/>
  <c r="E57" i="143" s="1"/>
  <c r="E61" i="143" s="1"/>
  <c r="F58" i="143" s="1"/>
  <c r="H27" i="143"/>
  <c r="F27" i="143"/>
  <c r="E27" i="143"/>
  <c r="G11" i="143"/>
  <c r="G31" i="143" s="1"/>
  <c r="A6" i="143"/>
  <c r="A4" i="143"/>
  <c r="G19" i="142"/>
  <c r="G18" i="142"/>
  <c r="I21" i="142" s="1"/>
  <c r="P17" i="142"/>
  <c r="F17" i="142"/>
  <c r="P16" i="142"/>
  <c r="P18" i="142" s="1"/>
  <c r="P20" i="142" s="1"/>
  <c r="P11" i="142"/>
  <c r="G10" i="142"/>
  <c r="H56" i="141"/>
  <c r="P16" i="140" s="1"/>
  <c r="P18" i="140" s="1"/>
  <c r="P20" i="140" s="1"/>
  <c r="G56" i="141"/>
  <c r="F56" i="141"/>
  <c r="E56" i="141"/>
  <c r="E57" i="141" s="1"/>
  <c r="E61" i="141" s="1"/>
  <c r="F58" i="141" s="1"/>
  <c r="H27" i="141"/>
  <c r="G57" i="141" s="1"/>
  <c r="F27" i="141"/>
  <c r="F57" i="141" s="1"/>
  <c r="E27" i="141"/>
  <c r="G11" i="141"/>
  <c r="G31" i="141" s="1"/>
  <c r="A6" i="141"/>
  <c r="A4" i="141"/>
  <c r="G19" i="140"/>
  <c r="P17" i="140"/>
  <c r="F17" i="140"/>
  <c r="P11" i="140"/>
  <c r="P10" i="140"/>
  <c r="P12" i="140" s="1"/>
  <c r="P14" i="140" s="1"/>
  <c r="G10" i="140"/>
  <c r="G9" i="140"/>
  <c r="I11" i="140" s="1"/>
  <c r="I14" i="140" s="1"/>
  <c r="H57" i="139"/>
  <c r="H56" i="139"/>
  <c r="G56" i="139"/>
  <c r="F56" i="139"/>
  <c r="E56" i="139"/>
  <c r="H27" i="139"/>
  <c r="G57" i="139" s="1"/>
  <c r="F27" i="139"/>
  <c r="F57" i="139" s="1"/>
  <c r="E27" i="139"/>
  <c r="E57" i="139" s="1"/>
  <c r="E61" i="139" s="1"/>
  <c r="F58" i="139" s="1"/>
  <c r="G11" i="139"/>
  <c r="F11" i="139" s="1"/>
  <c r="E11" i="139" s="1"/>
  <c r="A6" i="139"/>
  <c r="A4" i="139"/>
  <c r="G19" i="138"/>
  <c r="P17" i="138"/>
  <c r="F17" i="138"/>
  <c r="P16" i="138"/>
  <c r="P18" i="138" s="1"/>
  <c r="P20" i="138" s="1"/>
  <c r="P11" i="138"/>
  <c r="P10" i="138"/>
  <c r="P12" i="138" s="1"/>
  <c r="P14" i="138" s="1"/>
  <c r="P24" i="138" s="1"/>
  <c r="K12" i="138" s="1"/>
  <c r="G10" i="138"/>
  <c r="G9" i="138"/>
  <c r="H57" i="137"/>
  <c r="H56" i="137"/>
  <c r="G56" i="137"/>
  <c r="F56" i="137"/>
  <c r="P10" i="136" s="1"/>
  <c r="E56" i="137"/>
  <c r="H27" i="137"/>
  <c r="G57" i="137" s="1"/>
  <c r="F27" i="137"/>
  <c r="E27" i="137"/>
  <c r="E57" i="137" s="1"/>
  <c r="E61" i="137" s="1"/>
  <c r="F58" i="137" s="1"/>
  <c r="G11" i="137"/>
  <c r="G31" i="137" s="1"/>
  <c r="A6" i="137"/>
  <c r="A4" i="137"/>
  <c r="G19" i="136"/>
  <c r="P18" i="136"/>
  <c r="P20" i="136" s="1"/>
  <c r="P17" i="136"/>
  <c r="F17" i="136"/>
  <c r="P16" i="136"/>
  <c r="P11" i="136"/>
  <c r="G10" i="136"/>
  <c r="G9" i="136"/>
  <c r="I11" i="136" s="1"/>
  <c r="I14" i="136" s="1"/>
  <c r="H56" i="135"/>
  <c r="P16" i="134" s="1"/>
  <c r="P18" i="134" s="1"/>
  <c r="P20" i="134" s="1"/>
  <c r="G56" i="135"/>
  <c r="F56" i="135"/>
  <c r="P10" i="134" s="1"/>
  <c r="P12" i="134" s="1"/>
  <c r="P14" i="134" s="1"/>
  <c r="P24" i="134" s="1"/>
  <c r="K12" i="134" s="1"/>
  <c r="E56" i="135"/>
  <c r="H27" i="135"/>
  <c r="G18" i="134" s="1"/>
  <c r="I21" i="134" s="1"/>
  <c r="F27" i="135"/>
  <c r="E27" i="135"/>
  <c r="G11" i="135"/>
  <c r="H31" i="135" s="1"/>
  <c r="A6" i="135"/>
  <c r="A4" i="135"/>
  <c r="G19" i="134"/>
  <c r="P17" i="134"/>
  <c r="F17" i="134"/>
  <c r="P11" i="134"/>
  <c r="G10" i="134"/>
  <c r="G9" i="134"/>
  <c r="I11" i="134" s="1"/>
  <c r="I14" i="134" s="1"/>
  <c r="F57" i="133"/>
  <c r="H56" i="133"/>
  <c r="P16" i="132" s="1"/>
  <c r="G56" i="133"/>
  <c r="F56" i="133"/>
  <c r="E56" i="133"/>
  <c r="H27" i="133"/>
  <c r="G57" i="133" s="1"/>
  <c r="F27" i="133"/>
  <c r="E27" i="133"/>
  <c r="E57" i="133" s="1"/>
  <c r="E61" i="133" s="1"/>
  <c r="F58" i="133" s="1"/>
  <c r="G11" i="133"/>
  <c r="G31" i="133" s="1"/>
  <c r="A6" i="133"/>
  <c r="A4" i="133"/>
  <c r="G19" i="132"/>
  <c r="P17" i="132"/>
  <c r="F17" i="132"/>
  <c r="P11" i="132"/>
  <c r="P10" i="132"/>
  <c r="P12" i="132" s="1"/>
  <c r="P14" i="132" s="1"/>
  <c r="G10" i="132"/>
  <c r="G9" i="132"/>
  <c r="I11" i="132" s="1"/>
  <c r="I14" i="132" s="1"/>
  <c r="H56" i="131"/>
  <c r="P16" i="130" s="1"/>
  <c r="P18" i="130" s="1"/>
  <c r="P20" i="130" s="1"/>
  <c r="G56" i="131"/>
  <c r="F56" i="131"/>
  <c r="E56" i="131"/>
  <c r="H27" i="131"/>
  <c r="G57" i="131" s="1"/>
  <c r="F27" i="131"/>
  <c r="E27" i="131"/>
  <c r="G11" i="131"/>
  <c r="G31" i="131" s="1"/>
  <c r="A6" i="131"/>
  <c r="A4" i="131"/>
  <c r="G19" i="130"/>
  <c r="P17" i="130"/>
  <c r="F17" i="130"/>
  <c r="P11" i="130"/>
  <c r="P10" i="130"/>
  <c r="P12" i="130" s="1"/>
  <c r="P14" i="130" s="1"/>
  <c r="P24" i="130" s="1"/>
  <c r="K12" i="130" s="1"/>
  <c r="G10" i="130"/>
  <c r="G9" i="130"/>
  <c r="I11" i="130" s="1"/>
  <c r="I14" i="130" s="1"/>
  <c r="H57" i="129"/>
  <c r="H56" i="129"/>
  <c r="P16" i="128" s="1"/>
  <c r="P18" i="128" s="1"/>
  <c r="P20" i="128" s="1"/>
  <c r="G56" i="129"/>
  <c r="F56" i="129"/>
  <c r="E56" i="129"/>
  <c r="H27" i="129"/>
  <c r="G57" i="129" s="1"/>
  <c r="F27" i="129"/>
  <c r="F57" i="129" s="1"/>
  <c r="E27" i="129"/>
  <c r="E57" i="129" s="1"/>
  <c r="E61" i="129" s="1"/>
  <c r="F58" i="129" s="1"/>
  <c r="G11" i="129"/>
  <c r="F11" i="129" s="1"/>
  <c r="A6" i="129"/>
  <c r="A4" i="129"/>
  <c r="G19" i="128"/>
  <c r="P17" i="128"/>
  <c r="F17" i="128"/>
  <c r="P11" i="128"/>
  <c r="P10" i="128"/>
  <c r="P12" i="128" s="1"/>
  <c r="P14" i="128" s="1"/>
  <c r="G10" i="128"/>
  <c r="G9" i="128"/>
  <c r="I11" i="128" s="1"/>
  <c r="I14" i="128" s="1"/>
  <c r="H56" i="127"/>
  <c r="P16" i="126" s="1"/>
  <c r="P18" i="126" s="1"/>
  <c r="P20" i="126" s="1"/>
  <c r="G56" i="127"/>
  <c r="F56" i="127"/>
  <c r="E56" i="127"/>
  <c r="H27" i="127"/>
  <c r="G18" i="126" s="1"/>
  <c r="F27" i="127"/>
  <c r="F57" i="127" s="1"/>
  <c r="E27" i="127"/>
  <c r="E57" i="127" s="1"/>
  <c r="E61" i="127" s="1"/>
  <c r="F58" i="127" s="1"/>
  <c r="G11" i="127"/>
  <c r="H31" i="127" s="1"/>
  <c r="A6" i="127"/>
  <c r="A4" i="127"/>
  <c r="G19" i="126"/>
  <c r="P17" i="126"/>
  <c r="F17" i="126"/>
  <c r="P11" i="126"/>
  <c r="P10" i="126"/>
  <c r="G10" i="126"/>
  <c r="G9" i="126"/>
  <c r="B40" i="2"/>
  <c r="B39" i="2"/>
  <c r="B38" i="2"/>
  <c r="B37" i="2"/>
  <c r="B36" i="2"/>
  <c r="B35" i="2"/>
  <c r="B34" i="2"/>
  <c r="B33" i="2"/>
  <c r="B32" i="2"/>
  <c r="H45" i="125"/>
  <c r="G9" i="124" s="1"/>
  <c r="G45" i="125"/>
  <c r="F45" i="125"/>
  <c r="E45" i="125"/>
  <c r="E46" i="125" s="1"/>
  <c r="E50" i="125" s="1"/>
  <c r="F47" i="125" s="1"/>
  <c r="H27" i="125"/>
  <c r="G18" i="124" s="1"/>
  <c r="I21" i="124" s="1"/>
  <c r="F27" i="125"/>
  <c r="F46" i="125" s="1"/>
  <c r="E27" i="125"/>
  <c r="G11" i="125"/>
  <c r="H31" i="125" s="1"/>
  <c r="A6" i="125"/>
  <c r="A4" i="125"/>
  <c r="G19" i="124"/>
  <c r="P17" i="124"/>
  <c r="F17" i="124"/>
  <c r="P11" i="124"/>
  <c r="P10" i="124"/>
  <c r="P12" i="124" s="1"/>
  <c r="P14" i="124" s="1"/>
  <c r="G10" i="124"/>
  <c r="H45" i="123"/>
  <c r="P16" i="122" s="1"/>
  <c r="P18" i="122" s="1"/>
  <c r="P20" i="122" s="1"/>
  <c r="G45" i="123"/>
  <c r="F45" i="123"/>
  <c r="E45" i="123"/>
  <c r="H27" i="123"/>
  <c r="G18" i="122" s="1"/>
  <c r="I21" i="122" s="1"/>
  <c r="F27" i="123"/>
  <c r="F46" i="123" s="1"/>
  <c r="E27" i="123"/>
  <c r="G11" i="123"/>
  <c r="F11" i="123" s="1"/>
  <c r="A6" i="123"/>
  <c r="A4" i="123"/>
  <c r="G19" i="122"/>
  <c r="P17" i="122"/>
  <c r="F17" i="122"/>
  <c r="P11" i="122"/>
  <c r="P10" i="122"/>
  <c r="P12" i="122" s="1"/>
  <c r="P14" i="122" s="1"/>
  <c r="G10" i="122"/>
  <c r="E46" i="121"/>
  <c r="E50" i="121" s="1"/>
  <c r="F47" i="121" s="1"/>
  <c r="H45" i="121"/>
  <c r="G9" i="120" s="1"/>
  <c r="I11" i="120" s="1"/>
  <c r="I14" i="120" s="1"/>
  <c r="G45" i="121"/>
  <c r="F45" i="121"/>
  <c r="P10" i="120" s="1"/>
  <c r="P12" i="120" s="1"/>
  <c r="P14" i="120" s="1"/>
  <c r="E45" i="121"/>
  <c r="H27" i="121"/>
  <c r="F27" i="121"/>
  <c r="F46" i="121" s="1"/>
  <c r="E27" i="121"/>
  <c r="G11" i="121"/>
  <c r="G31" i="121" s="1"/>
  <c r="A6" i="121"/>
  <c r="A4" i="121"/>
  <c r="G19" i="120"/>
  <c r="G18" i="120"/>
  <c r="I21" i="120" s="1"/>
  <c r="P17" i="120"/>
  <c r="F17" i="120"/>
  <c r="P11" i="120"/>
  <c r="G10" i="120"/>
  <c r="H45" i="119"/>
  <c r="G45" i="119"/>
  <c r="F45" i="119"/>
  <c r="E45" i="119"/>
  <c r="E46" i="119" s="1"/>
  <c r="E50" i="119" s="1"/>
  <c r="F47" i="119" s="1"/>
  <c r="H27" i="119"/>
  <c r="G46" i="119" s="1"/>
  <c r="F27" i="119"/>
  <c r="F46" i="119" s="1"/>
  <c r="E27" i="119"/>
  <c r="G11" i="119"/>
  <c r="G31" i="119" s="1"/>
  <c r="A6" i="119"/>
  <c r="A4" i="119"/>
  <c r="G19" i="118"/>
  <c r="P17" i="118"/>
  <c r="F17" i="118"/>
  <c r="P16" i="118"/>
  <c r="P11" i="118"/>
  <c r="P10" i="118"/>
  <c r="P12" i="118" s="1"/>
  <c r="P14" i="118" s="1"/>
  <c r="G10" i="118"/>
  <c r="G9" i="118"/>
  <c r="I11" i="118" s="1"/>
  <c r="I14" i="118" s="1"/>
  <c r="H45" i="117"/>
  <c r="G45" i="117"/>
  <c r="F45" i="117"/>
  <c r="E45" i="117"/>
  <c r="H27" i="117"/>
  <c r="H46" i="117" s="1"/>
  <c r="F27" i="117"/>
  <c r="F46" i="117" s="1"/>
  <c r="E27" i="117"/>
  <c r="G11" i="117"/>
  <c r="G31" i="117" s="1"/>
  <c r="A6" i="117"/>
  <c r="A4" i="117"/>
  <c r="G19" i="116"/>
  <c r="P17" i="116"/>
  <c r="F17" i="116"/>
  <c r="P16" i="116"/>
  <c r="P18" i="116" s="1"/>
  <c r="P20" i="116" s="1"/>
  <c r="P11" i="116"/>
  <c r="P10" i="116"/>
  <c r="G10" i="116"/>
  <c r="G9" i="116"/>
  <c r="I11" i="116" s="1"/>
  <c r="I14" i="116" s="1"/>
  <c r="E46" i="115"/>
  <c r="E50" i="115" s="1"/>
  <c r="F47" i="115" s="1"/>
  <c r="H45" i="115"/>
  <c r="G9" i="114" s="1"/>
  <c r="I11" i="114" s="1"/>
  <c r="I14" i="114" s="1"/>
  <c r="G45" i="115"/>
  <c r="F45" i="115"/>
  <c r="E45" i="115"/>
  <c r="H27" i="115"/>
  <c r="G18" i="114" s="1"/>
  <c r="F27" i="115"/>
  <c r="F46" i="115" s="1"/>
  <c r="E27" i="115"/>
  <c r="G11" i="115"/>
  <c r="H31" i="115" s="1"/>
  <c r="A6" i="115"/>
  <c r="A4" i="115"/>
  <c r="G19" i="114"/>
  <c r="P17" i="114"/>
  <c r="F17" i="114"/>
  <c r="P11" i="114"/>
  <c r="P10" i="114"/>
  <c r="P12" i="114" s="1"/>
  <c r="P14" i="114" s="1"/>
  <c r="G10" i="114"/>
  <c r="H45" i="113"/>
  <c r="P16" i="112" s="1"/>
  <c r="P18" i="112" s="1"/>
  <c r="P20" i="112" s="1"/>
  <c r="G45" i="113"/>
  <c r="F45" i="113"/>
  <c r="E45" i="113"/>
  <c r="H27" i="113"/>
  <c r="H46" i="113" s="1"/>
  <c r="F27" i="113"/>
  <c r="F46" i="113" s="1"/>
  <c r="E27" i="113"/>
  <c r="E46" i="113" s="1"/>
  <c r="E50" i="113" s="1"/>
  <c r="F47" i="113" s="1"/>
  <c r="G11" i="113"/>
  <c r="H31" i="113" s="1"/>
  <c r="A6" i="113"/>
  <c r="A4" i="113"/>
  <c r="G19" i="112"/>
  <c r="P17" i="112"/>
  <c r="F17" i="112"/>
  <c r="P11" i="112"/>
  <c r="P10" i="112"/>
  <c r="P12" i="112" s="1"/>
  <c r="P14" i="112" s="1"/>
  <c r="G10" i="112"/>
  <c r="G9" i="112"/>
  <c r="I11" i="112" s="1"/>
  <c r="I14" i="112" s="1"/>
  <c r="H45" i="111"/>
  <c r="P16" i="110" s="1"/>
  <c r="P18" i="110" s="1"/>
  <c r="P20" i="110" s="1"/>
  <c r="G45" i="111"/>
  <c r="F45" i="111"/>
  <c r="E45" i="111"/>
  <c r="H27" i="111"/>
  <c r="G46" i="111" s="1"/>
  <c r="F27" i="111"/>
  <c r="E27" i="111"/>
  <c r="E46" i="111" s="1"/>
  <c r="E50" i="111" s="1"/>
  <c r="F47" i="111" s="1"/>
  <c r="G11" i="111"/>
  <c r="G31" i="111" s="1"/>
  <c r="A6" i="111"/>
  <c r="A4" i="111"/>
  <c r="G19" i="110"/>
  <c r="P17" i="110"/>
  <c r="F17" i="110"/>
  <c r="P11" i="110"/>
  <c r="P10" i="110"/>
  <c r="P12" i="110" s="1"/>
  <c r="P14" i="110" s="1"/>
  <c r="P24" i="110" s="1"/>
  <c r="K12" i="110" s="1"/>
  <c r="G10" i="110"/>
  <c r="H45" i="109"/>
  <c r="G9" i="108" s="1"/>
  <c r="I11" i="108" s="1"/>
  <c r="I14" i="108" s="1"/>
  <c r="G45" i="109"/>
  <c r="F45" i="109"/>
  <c r="F46" i="109" s="1"/>
  <c r="F50" i="109" s="1"/>
  <c r="E45" i="109"/>
  <c r="E46" i="109" s="1"/>
  <c r="E50" i="109" s="1"/>
  <c r="F47" i="109" s="1"/>
  <c r="H27" i="109"/>
  <c r="F27" i="109"/>
  <c r="E27" i="109"/>
  <c r="G11" i="109"/>
  <c r="G31" i="109" s="1"/>
  <c r="A6" i="109"/>
  <c r="A4" i="109"/>
  <c r="G19" i="108"/>
  <c r="P17" i="108"/>
  <c r="F17" i="108"/>
  <c r="P16" i="108"/>
  <c r="P18" i="108" s="1"/>
  <c r="P20" i="108" s="1"/>
  <c r="P11" i="108"/>
  <c r="P10" i="108"/>
  <c r="P12" i="108" s="1"/>
  <c r="P14" i="108" s="1"/>
  <c r="P24" i="108" s="1"/>
  <c r="K12" i="108" s="1"/>
  <c r="G10" i="108"/>
  <c r="B28" i="2"/>
  <c r="B27" i="2"/>
  <c r="B26" i="2"/>
  <c r="B25" i="2"/>
  <c r="B24" i="2"/>
  <c r="B23" i="2"/>
  <c r="B22" i="2"/>
  <c r="B21" i="2"/>
  <c r="B20" i="2"/>
  <c r="B19" i="2"/>
  <c r="B18" i="2"/>
  <c r="B17" i="2"/>
  <c r="B16" i="2"/>
  <c r="B15" i="2"/>
  <c r="H56" i="107"/>
  <c r="P16" i="106" s="1"/>
  <c r="P18" i="106" s="1"/>
  <c r="P20" i="106" s="1"/>
  <c r="G56" i="107"/>
  <c r="F56" i="107"/>
  <c r="E56" i="107"/>
  <c r="H27" i="107"/>
  <c r="G18" i="106" s="1"/>
  <c r="I21" i="106" s="1"/>
  <c r="F27" i="107"/>
  <c r="F57" i="107" s="1"/>
  <c r="E27" i="107"/>
  <c r="E57" i="107" s="1"/>
  <c r="E61" i="107" s="1"/>
  <c r="F58" i="107" s="1"/>
  <c r="G11" i="107"/>
  <c r="H31" i="107" s="1"/>
  <c r="A6" i="107"/>
  <c r="A4" i="107"/>
  <c r="G19" i="106"/>
  <c r="P17" i="106"/>
  <c r="F17" i="106"/>
  <c r="P11" i="106"/>
  <c r="P10" i="106"/>
  <c r="P12" i="106" s="1"/>
  <c r="P14" i="106" s="1"/>
  <c r="G10" i="106"/>
  <c r="G9" i="106"/>
  <c r="I11" i="106" s="1"/>
  <c r="I14" i="106" s="1"/>
  <c r="H57" i="105"/>
  <c r="H56" i="105"/>
  <c r="G9" i="104" s="1"/>
  <c r="I11" i="104" s="1"/>
  <c r="I14" i="104" s="1"/>
  <c r="G56" i="105"/>
  <c r="F56" i="105"/>
  <c r="E56" i="105"/>
  <c r="E57" i="105" s="1"/>
  <c r="E61" i="105" s="1"/>
  <c r="F58" i="105" s="1"/>
  <c r="H27" i="105"/>
  <c r="F27" i="105"/>
  <c r="E27" i="105"/>
  <c r="G11" i="105"/>
  <c r="G31" i="105" s="1"/>
  <c r="A6" i="105"/>
  <c r="A4" i="105"/>
  <c r="G19" i="104"/>
  <c r="G18" i="104"/>
  <c r="I21" i="104" s="1"/>
  <c r="P17" i="104"/>
  <c r="F17" i="104"/>
  <c r="P16" i="104"/>
  <c r="P18" i="104" s="1"/>
  <c r="P20" i="104" s="1"/>
  <c r="P11" i="104"/>
  <c r="P10" i="104"/>
  <c r="P12" i="104" s="1"/>
  <c r="P14" i="104" s="1"/>
  <c r="G10" i="104"/>
  <c r="H56" i="103"/>
  <c r="G9" i="102" s="1"/>
  <c r="I11" i="102" s="1"/>
  <c r="I14" i="102" s="1"/>
  <c r="G56" i="103"/>
  <c r="G57" i="103" s="1"/>
  <c r="F56" i="103"/>
  <c r="P10" i="102" s="1"/>
  <c r="P12" i="102" s="1"/>
  <c r="P14" i="102" s="1"/>
  <c r="E56" i="103"/>
  <c r="E57" i="103" s="1"/>
  <c r="E61" i="103" s="1"/>
  <c r="F58" i="103" s="1"/>
  <c r="H27" i="103"/>
  <c r="H57" i="103" s="1"/>
  <c r="F27" i="103"/>
  <c r="E27" i="103"/>
  <c r="G11" i="103"/>
  <c r="G31" i="103" s="1"/>
  <c r="A6" i="103"/>
  <c r="A4" i="103"/>
  <c r="I21" i="102"/>
  <c r="G19" i="102"/>
  <c r="G18" i="102"/>
  <c r="P17" i="102"/>
  <c r="F17" i="102"/>
  <c r="P11" i="102"/>
  <c r="G10" i="102"/>
  <c r="E57" i="101"/>
  <c r="E61" i="101" s="1"/>
  <c r="F58" i="101" s="1"/>
  <c r="H56" i="101"/>
  <c r="P16" i="100" s="1"/>
  <c r="G56" i="101"/>
  <c r="F56" i="101"/>
  <c r="F57" i="101" s="1"/>
  <c r="E56" i="101"/>
  <c r="H27" i="101"/>
  <c r="F27" i="101"/>
  <c r="E27" i="101"/>
  <c r="G11" i="101"/>
  <c r="F11" i="101" s="1"/>
  <c r="A6" i="101"/>
  <c r="A4" i="101"/>
  <c r="G19" i="100"/>
  <c r="P17" i="100"/>
  <c r="F17" i="100"/>
  <c r="P11" i="100"/>
  <c r="P10" i="100"/>
  <c r="P12" i="100" s="1"/>
  <c r="P14" i="100" s="1"/>
  <c r="G10" i="100"/>
  <c r="H56" i="99"/>
  <c r="G56" i="99"/>
  <c r="F56" i="99"/>
  <c r="E56" i="99"/>
  <c r="H27" i="99"/>
  <c r="H57" i="99" s="1"/>
  <c r="F27" i="99"/>
  <c r="F57" i="99" s="1"/>
  <c r="E27" i="99"/>
  <c r="E57" i="99" s="1"/>
  <c r="E61" i="99" s="1"/>
  <c r="F58" i="99" s="1"/>
  <c r="G11" i="99"/>
  <c r="H31" i="99" s="1"/>
  <c r="A6" i="99"/>
  <c r="A4" i="99"/>
  <c r="G19" i="98"/>
  <c r="P17" i="98"/>
  <c r="F17" i="98"/>
  <c r="P16" i="98"/>
  <c r="P18" i="98" s="1"/>
  <c r="P20" i="98" s="1"/>
  <c r="P11" i="98"/>
  <c r="P10" i="98"/>
  <c r="P12" i="98" s="1"/>
  <c r="P14" i="98" s="1"/>
  <c r="P24" i="98" s="1"/>
  <c r="K12" i="98" s="1"/>
  <c r="G10" i="98"/>
  <c r="I11" i="98" s="1"/>
  <c r="I14" i="98" s="1"/>
  <c r="G9" i="98"/>
  <c r="H56" i="97"/>
  <c r="P16" i="96" s="1"/>
  <c r="P18" i="96" s="1"/>
  <c r="P20" i="96" s="1"/>
  <c r="G56" i="97"/>
  <c r="G57" i="97" s="1"/>
  <c r="F56" i="97"/>
  <c r="E56" i="97"/>
  <c r="H27" i="97"/>
  <c r="F27" i="97"/>
  <c r="F57" i="97" s="1"/>
  <c r="E27" i="97"/>
  <c r="E57" i="97" s="1"/>
  <c r="E61" i="97" s="1"/>
  <c r="F58" i="97" s="1"/>
  <c r="G11" i="97"/>
  <c r="H31" i="97" s="1"/>
  <c r="A6" i="97"/>
  <c r="A4" i="97"/>
  <c r="G19" i="96"/>
  <c r="I21" i="96" s="1"/>
  <c r="G18" i="96"/>
  <c r="P17" i="96"/>
  <c r="F17" i="96"/>
  <c r="P11" i="96"/>
  <c r="P10" i="96"/>
  <c r="P12" i="96" s="1"/>
  <c r="P14" i="96" s="1"/>
  <c r="G10" i="96"/>
  <c r="G9" i="96"/>
  <c r="I11" i="96" s="1"/>
  <c r="I14" i="96" s="1"/>
  <c r="E57" i="95"/>
  <c r="E61" i="95" s="1"/>
  <c r="F58" i="95" s="1"/>
  <c r="H56" i="95"/>
  <c r="G56" i="95"/>
  <c r="F56" i="95"/>
  <c r="E56" i="95"/>
  <c r="H27" i="95"/>
  <c r="F27" i="95"/>
  <c r="E27" i="95"/>
  <c r="G11" i="95"/>
  <c r="G31" i="95" s="1"/>
  <c r="A6" i="95"/>
  <c r="A4" i="95"/>
  <c r="G19" i="94"/>
  <c r="P17" i="94"/>
  <c r="F17" i="94"/>
  <c r="P16" i="94"/>
  <c r="P11" i="94"/>
  <c r="P10" i="94"/>
  <c r="P12" i="94" s="1"/>
  <c r="P14" i="94" s="1"/>
  <c r="G10" i="94"/>
  <c r="G9" i="94"/>
  <c r="I11" i="94" s="1"/>
  <c r="I14" i="94" s="1"/>
  <c r="E57" i="93"/>
  <c r="E61" i="93" s="1"/>
  <c r="F58" i="93" s="1"/>
  <c r="H56" i="93"/>
  <c r="P16" i="92" s="1"/>
  <c r="G56" i="93"/>
  <c r="F56" i="93"/>
  <c r="F57" i="93" s="1"/>
  <c r="E56" i="93"/>
  <c r="H27" i="93"/>
  <c r="F27" i="93"/>
  <c r="E27" i="93"/>
  <c r="G11" i="93"/>
  <c r="H31" i="93" s="1"/>
  <c r="A6" i="93"/>
  <c r="A4" i="93"/>
  <c r="G19" i="92"/>
  <c r="P17" i="92"/>
  <c r="F17" i="92"/>
  <c r="P11" i="92"/>
  <c r="G10" i="92"/>
  <c r="H56" i="91"/>
  <c r="G9" i="90" s="1"/>
  <c r="G56" i="91"/>
  <c r="F56" i="91"/>
  <c r="E56" i="91"/>
  <c r="H27" i="91"/>
  <c r="G57" i="91" s="1"/>
  <c r="F27" i="91"/>
  <c r="E27" i="91"/>
  <c r="E57" i="91" s="1"/>
  <c r="E61" i="91" s="1"/>
  <c r="F58" i="91" s="1"/>
  <c r="G11" i="91"/>
  <c r="G31" i="91" s="1"/>
  <c r="A6" i="91"/>
  <c r="A4" i="91"/>
  <c r="G19" i="90"/>
  <c r="P17" i="90"/>
  <c r="F17" i="90"/>
  <c r="P11" i="90"/>
  <c r="P10" i="90"/>
  <c r="G10" i="90"/>
  <c r="E57" i="89"/>
  <c r="E61" i="89" s="1"/>
  <c r="F58" i="89" s="1"/>
  <c r="H56" i="89"/>
  <c r="P16" i="88" s="1"/>
  <c r="P18" i="88" s="1"/>
  <c r="P20" i="88" s="1"/>
  <c r="G56" i="89"/>
  <c r="F56" i="89"/>
  <c r="E56" i="89"/>
  <c r="H27" i="89"/>
  <c r="G18" i="88" s="1"/>
  <c r="I21" i="88" s="1"/>
  <c r="F27" i="89"/>
  <c r="F57" i="89" s="1"/>
  <c r="E27" i="89"/>
  <c r="G11" i="89"/>
  <c r="H31" i="89" s="1"/>
  <c r="A6" i="89"/>
  <c r="A4" i="89"/>
  <c r="G19" i="88"/>
  <c r="P17" i="88"/>
  <c r="F17" i="88"/>
  <c r="P11" i="88"/>
  <c r="P10" i="88"/>
  <c r="P12" i="88" s="1"/>
  <c r="P14" i="88" s="1"/>
  <c r="G10" i="88"/>
  <c r="H56" i="87"/>
  <c r="P16" i="86" s="1"/>
  <c r="G56" i="87"/>
  <c r="F56" i="87"/>
  <c r="P10" i="86" s="1"/>
  <c r="P12" i="86" s="1"/>
  <c r="P14" i="86" s="1"/>
  <c r="E56" i="87"/>
  <c r="H27" i="87"/>
  <c r="G57" i="87" s="1"/>
  <c r="F27" i="87"/>
  <c r="F57" i="87" s="1"/>
  <c r="E27" i="87"/>
  <c r="G11" i="87"/>
  <c r="G31" i="87" s="1"/>
  <c r="A6" i="87"/>
  <c r="A4" i="87"/>
  <c r="G19" i="86"/>
  <c r="P17" i="86"/>
  <c r="F17" i="86"/>
  <c r="P11" i="86"/>
  <c r="G10" i="86"/>
  <c r="G9" i="86"/>
  <c r="I11" i="86" s="1"/>
  <c r="I14" i="86" s="1"/>
  <c r="H56" i="85"/>
  <c r="G56" i="85"/>
  <c r="F56" i="85"/>
  <c r="E56" i="85"/>
  <c r="H27" i="85"/>
  <c r="F27" i="85"/>
  <c r="F57" i="85" s="1"/>
  <c r="E27" i="85"/>
  <c r="E57" i="85" s="1"/>
  <c r="E61" i="85" s="1"/>
  <c r="F58" i="85" s="1"/>
  <c r="G11" i="85"/>
  <c r="G31" i="85" s="1"/>
  <c r="A6" i="85"/>
  <c r="A4" i="85"/>
  <c r="G19" i="84"/>
  <c r="P17" i="84"/>
  <c r="F17" i="84"/>
  <c r="P16" i="84"/>
  <c r="P18" i="84" s="1"/>
  <c r="P20" i="84" s="1"/>
  <c r="P11" i="84"/>
  <c r="P10" i="84"/>
  <c r="P12" i="84" s="1"/>
  <c r="P14" i="84" s="1"/>
  <c r="P24" i="84" s="1"/>
  <c r="K12" i="84" s="1"/>
  <c r="G10" i="84"/>
  <c r="G9" i="84"/>
  <c r="I11" i="84" s="1"/>
  <c r="I14" i="84" s="1"/>
  <c r="E57" i="83"/>
  <c r="E61" i="83" s="1"/>
  <c r="F58" i="83" s="1"/>
  <c r="H56" i="83"/>
  <c r="P16" i="82" s="1"/>
  <c r="P18" i="82" s="1"/>
  <c r="P20" i="82" s="1"/>
  <c r="G56" i="83"/>
  <c r="F56" i="83"/>
  <c r="P10" i="82" s="1"/>
  <c r="P12" i="82" s="1"/>
  <c r="P14" i="82" s="1"/>
  <c r="P24" i="82" s="1"/>
  <c r="K12" i="82" s="1"/>
  <c r="E56" i="83"/>
  <c r="H27" i="83"/>
  <c r="G18" i="82" s="1"/>
  <c r="I21" i="82" s="1"/>
  <c r="F27" i="83"/>
  <c r="F57" i="83" s="1"/>
  <c r="E27" i="83"/>
  <c r="G11" i="83"/>
  <c r="G31" i="83" s="1"/>
  <c r="A6" i="83"/>
  <c r="A4" i="83"/>
  <c r="G19" i="82"/>
  <c r="P17" i="82"/>
  <c r="F17" i="82"/>
  <c r="P11" i="82"/>
  <c r="G10" i="82"/>
  <c r="E31" i="139" l="1"/>
  <c r="D11" i="139"/>
  <c r="D31" i="139" s="1"/>
  <c r="E30" i="151"/>
  <c r="D11" i="151"/>
  <c r="D30" i="151" s="1"/>
  <c r="F60" i="159"/>
  <c r="G57" i="159" s="1"/>
  <c r="G56" i="147"/>
  <c r="F56" i="149"/>
  <c r="F60" i="149" s="1"/>
  <c r="H57" i="149" s="1"/>
  <c r="G13" i="150"/>
  <c r="I16" i="150" s="1"/>
  <c r="G56" i="151"/>
  <c r="G13" i="156"/>
  <c r="H56" i="157"/>
  <c r="F56" i="145"/>
  <c r="F60" i="145" s="1"/>
  <c r="I12" i="144" s="1"/>
  <c r="I18" i="144" s="1"/>
  <c r="I21" i="144" s="1"/>
  <c r="G13" i="146"/>
  <c r="I16" i="146" s="1"/>
  <c r="H56" i="149"/>
  <c r="I16" i="156"/>
  <c r="H56" i="145"/>
  <c r="I9" i="152"/>
  <c r="G56" i="155"/>
  <c r="F60" i="155"/>
  <c r="H57" i="155" s="1"/>
  <c r="I9" i="160"/>
  <c r="E56" i="157"/>
  <c r="E60" i="157" s="1"/>
  <c r="F57" i="157" s="1"/>
  <c r="I9" i="144"/>
  <c r="I9" i="154"/>
  <c r="F61" i="141"/>
  <c r="I17" i="140" s="1"/>
  <c r="I11" i="126"/>
  <c r="I14" i="126" s="1"/>
  <c r="I21" i="126"/>
  <c r="H57" i="131"/>
  <c r="F57" i="137"/>
  <c r="F57" i="131"/>
  <c r="P12" i="126"/>
  <c r="P14" i="126" s="1"/>
  <c r="P24" i="126" s="1"/>
  <c r="K12" i="126" s="1"/>
  <c r="G18" i="138"/>
  <c r="I21" i="138" s="1"/>
  <c r="G18" i="128"/>
  <c r="I21" i="128" s="1"/>
  <c r="P24" i="132"/>
  <c r="K12" i="132" s="1"/>
  <c r="P12" i="136"/>
  <c r="P14" i="136" s="1"/>
  <c r="P24" i="136" s="1"/>
  <c r="K12" i="136" s="1"/>
  <c r="F57" i="143"/>
  <c r="E57" i="135"/>
  <c r="E61" i="135" s="1"/>
  <c r="F58" i="135" s="1"/>
  <c r="I11" i="138"/>
  <c r="I14" i="138" s="1"/>
  <c r="F61" i="129"/>
  <c r="H58" i="129" s="1"/>
  <c r="H61" i="129" s="1"/>
  <c r="E57" i="131"/>
  <c r="E61" i="131" s="1"/>
  <c r="F58" i="131" s="1"/>
  <c r="P18" i="132"/>
  <c r="P20" i="132" s="1"/>
  <c r="F57" i="135"/>
  <c r="G18" i="136"/>
  <c r="I21" i="136" s="1"/>
  <c r="G57" i="143"/>
  <c r="F50" i="125"/>
  <c r="G46" i="121"/>
  <c r="G46" i="123"/>
  <c r="G46" i="109"/>
  <c r="G18" i="116"/>
  <c r="I21" i="116" s="1"/>
  <c r="P16" i="120"/>
  <c r="P18" i="120" s="1"/>
  <c r="P20" i="120" s="1"/>
  <c r="P24" i="120" s="1"/>
  <c r="K12" i="120" s="1"/>
  <c r="H46" i="123"/>
  <c r="F50" i="121"/>
  <c r="H47" i="121" s="1"/>
  <c r="H50" i="121" s="1"/>
  <c r="F46" i="111"/>
  <c r="E46" i="117"/>
  <c r="P18" i="118"/>
  <c r="P20" i="118" s="1"/>
  <c r="P24" i="118" s="1"/>
  <c r="K12" i="118" s="1"/>
  <c r="P12" i="116"/>
  <c r="P14" i="116" s="1"/>
  <c r="P24" i="116" s="1"/>
  <c r="K12" i="116" s="1"/>
  <c r="H46" i="121"/>
  <c r="I11" i="124"/>
  <c r="I14" i="124" s="1"/>
  <c r="P24" i="112"/>
  <c r="K12" i="112" s="1"/>
  <c r="G46" i="117"/>
  <c r="E46" i="123"/>
  <c r="E50" i="123" s="1"/>
  <c r="F47" i="123" s="1"/>
  <c r="F50" i="123" s="1"/>
  <c r="G18" i="112"/>
  <c r="I21" i="112" s="1"/>
  <c r="P24" i="122"/>
  <c r="K12" i="122" s="1"/>
  <c r="F50" i="119"/>
  <c r="H47" i="119" s="1"/>
  <c r="G46" i="113"/>
  <c r="I21" i="114"/>
  <c r="P24" i="106"/>
  <c r="K12" i="106" s="1"/>
  <c r="G57" i="107"/>
  <c r="F61" i="93"/>
  <c r="F61" i="101"/>
  <c r="I17" i="100" s="1"/>
  <c r="F61" i="85"/>
  <c r="H58" i="85" s="1"/>
  <c r="F61" i="99"/>
  <c r="H58" i="99" s="1"/>
  <c r="H61" i="99" s="1"/>
  <c r="F61" i="89"/>
  <c r="I17" i="88" s="1"/>
  <c r="I23" i="88" s="1"/>
  <c r="I25" i="88" s="1"/>
  <c r="F61" i="83"/>
  <c r="H57" i="87"/>
  <c r="G9" i="82"/>
  <c r="I11" i="82" s="1"/>
  <c r="I14" i="82" s="1"/>
  <c r="G9" i="88"/>
  <c r="I11" i="88" s="1"/>
  <c r="I14" i="88" s="1"/>
  <c r="P24" i="94"/>
  <c r="K12" i="94" s="1"/>
  <c r="G57" i="99"/>
  <c r="F57" i="103"/>
  <c r="G9" i="92"/>
  <c r="I11" i="92" s="1"/>
  <c r="I14" i="92" s="1"/>
  <c r="G57" i="93"/>
  <c r="P18" i="94"/>
  <c r="P20" i="94" s="1"/>
  <c r="G9" i="100"/>
  <c r="I11" i="100" s="1"/>
  <c r="I14" i="100" s="1"/>
  <c r="G57" i="101"/>
  <c r="P10" i="92"/>
  <c r="P12" i="92" s="1"/>
  <c r="P14" i="92" s="1"/>
  <c r="P24" i="92" s="1"/>
  <c r="K12" i="92" s="1"/>
  <c r="P24" i="96"/>
  <c r="K12" i="96" s="1"/>
  <c r="P24" i="88"/>
  <c r="K12" i="88" s="1"/>
  <c r="E57" i="87"/>
  <c r="E61" i="87" s="1"/>
  <c r="F58" i="87" s="1"/>
  <c r="F61" i="87" s="1"/>
  <c r="P16" i="102"/>
  <c r="P18" i="102" s="1"/>
  <c r="P20" i="102" s="1"/>
  <c r="P24" i="102" s="1"/>
  <c r="K12" i="102" s="1"/>
  <c r="H57" i="83"/>
  <c r="P18" i="92"/>
  <c r="P20" i="92" s="1"/>
  <c r="P18" i="100"/>
  <c r="P20" i="100" s="1"/>
  <c r="G57" i="85"/>
  <c r="P18" i="86"/>
  <c r="P20" i="86" s="1"/>
  <c r="P24" i="86" s="1"/>
  <c r="K12" i="86" s="1"/>
  <c r="P12" i="90"/>
  <c r="P14" i="90" s="1"/>
  <c r="F57" i="91"/>
  <c r="F61" i="91" s="1"/>
  <c r="H58" i="91" s="1"/>
  <c r="H57" i="97"/>
  <c r="P24" i="100"/>
  <c r="K12" i="100" s="1"/>
  <c r="G18" i="86"/>
  <c r="I21" i="86" s="1"/>
  <c r="F57" i="95"/>
  <c r="F61" i="95" s="1"/>
  <c r="G18" i="98"/>
  <c r="I21" i="98" s="1"/>
  <c r="F57" i="105"/>
  <c r="F61" i="105" s="1"/>
  <c r="I17" i="104" s="1"/>
  <c r="I23" i="104" s="1"/>
  <c r="I25" i="104" s="1"/>
  <c r="I11" i="90"/>
  <c r="I14" i="90" s="1"/>
  <c r="G57" i="95"/>
  <c r="G57" i="105"/>
  <c r="H31" i="105"/>
  <c r="F11" i="87"/>
  <c r="E11" i="87" s="1"/>
  <c r="H31" i="101"/>
  <c r="G31" i="129"/>
  <c r="G31" i="135"/>
  <c r="G31" i="107"/>
  <c r="H57" i="85"/>
  <c r="G18" i="84"/>
  <c r="I21" i="84" s="1"/>
  <c r="F31" i="101"/>
  <c r="E11" i="101"/>
  <c r="F30" i="153"/>
  <c r="E11" i="153"/>
  <c r="G31" i="101"/>
  <c r="F11" i="107"/>
  <c r="H31" i="121"/>
  <c r="H31" i="83"/>
  <c r="G31" i="99"/>
  <c r="G30" i="153"/>
  <c r="H31" i="131"/>
  <c r="G30" i="145"/>
  <c r="H30" i="153"/>
  <c r="G31" i="97"/>
  <c r="F11" i="121"/>
  <c r="E11" i="121" s="1"/>
  <c r="G30" i="159"/>
  <c r="F11" i="83"/>
  <c r="E11" i="83" s="1"/>
  <c r="F31" i="129"/>
  <c r="E11" i="129"/>
  <c r="E11" i="147"/>
  <c r="F30" i="147"/>
  <c r="F31" i="123"/>
  <c r="E11" i="123"/>
  <c r="E11" i="161"/>
  <c r="F30" i="161"/>
  <c r="H31" i="103"/>
  <c r="G31" i="113"/>
  <c r="H31" i="129"/>
  <c r="H31" i="91"/>
  <c r="G31" i="93"/>
  <c r="H31" i="117"/>
  <c r="F11" i="131"/>
  <c r="E11" i="131" s="1"/>
  <c r="G31" i="139"/>
  <c r="G30" i="151"/>
  <c r="G30" i="161"/>
  <c r="F11" i="93"/>
  <c r="F11" i="105"/>
  <c r="E11" i="105" s="1"/>
  <c r="G31" i="123"/>
  <c r="H31" i="137"/>
  <c r="H31" i="139"/>
  <c r="H30" i="151"/>
  <c r="H30" i="161"/>
  <c r="H31" i="87"/>
  <c r="G31" i="89"/>
  <c r="F11" i="103"/>
  <c r="E11" i="103" s="1"/>
  <c r="H31" i="123"/>
  <c r="H31" i="133"/>
  <c r="G30" i="147"/>
  <c r="F11" i="89"/>
  <c r="F11" i="91"/>
  <c r="E11" i="91" s="1"/>
  <c r="F11" i="117"/>
  <c r="E11" i="117" s="1"/>
  <c r="H30" i="147"/>
  <c r="F11" i="133"/>
  <c r="F11" i="137"/>
  <c r="E11" i="137" s="1"/>
  <c r="I12" i="160"/>
  <c r="H57" i="161"/>
  <c r="G57" i="161"/>
  <c r="G60" i="161"/>
  <c r="H56" i="161"/>
  <c r="H60" i="161" s="1"/>
  <c r="G13" i="160"/>
  <c r="I16" i="160" s="1"/>
  <c r="H57" i="159"/>
  <c r="H60" i="159" s="1"/>
  <c r="G56" i="159"/>
  <c r="G13" i="158"/>
  <c r="I16" i="158" s="1"/>
  <c r="F11" i="159"/>
  <c r="F60" i="157"/>
  <c r="F11" i="157"/>
  <c r="H30" i="157"/>
  <c r="G13" i="154"/>
  <c r="I16" i="154" s="1"/>
  <c r="F11" i="155"/>
  <c r="H30" i="155"/>
  <c r="H56" i="155"/>
  <c r="F60" i="153"/>
  <c r="G13" i="152"/>
  <c r="I16" i="152" s="1"/>
  <c r="H56" i="153"/>
  <c r="F60" i="151"/>
  <c r="F30" i="151"/>
  <c r="G30" i="149"/>
  <c r="G56" i="149"/>
  <c r="G13" i="148"/>
  <c r="I16" i="148" s="1"/>
  <c r="F11" i="149"/>
  <c r="I12" i="146"/>
  <c r="I18" i="146" s="1"/>
  <c r="I21" i="146" s="1"/>
  <c r="H57" i="147"/>
  <c r="H60" i="147" s="1"/>
  <c r="G57" i="147"/>
  <c r="H57" i="145"/>
  <c r="H60" i="145" s="1"/>
  <c r="G56" i="145"/>
  <c r="G13" i="144"/>
  <c r="I16" i="144" s="1"/>
  <c r="F11" i="145"/>
  <c r="P24" i="142"/>
  <c r="K12" i="142" s="1"/>
  <c r="F61" i="143"/>
  <c r="F11" i="143"/>
  <c r="H31" i="143"/>
  <c r="H57" i="143"/>
  <c r="P24" i="140"/>
  <c r="K12" i="140" s="1"/>
  <c r="F11" i="141"/>
  <c r="H31" i="141"/>
  <c r="H57" i="141"/>
  <c r="G18" i="140"/>
  <c r="I21" i="140" s="1"/>
  <c r="F61" i="139"/>
  <c r="F31" i="139"/>
  <c r="F61" i="137"/>
  <c r="F11" i="135"/>
  <c r="H57" i="135"/>
  <c r="G57" i="135"/>
  <c r="F61" i="133"/>
  <c r="H57" i="133"/>
  <c r="G18" i="132"/>
  <c r="I21" i="132" s="1"/>
  <c r="G18" i="130"/>
  <c r="I21" i="130" s="1"/>
  <c r="P24" i="128"/>
  <c r="K12" i="128" s="1"/>
  <c r="F61" i="127"/>
  <c r="G31" i="127"/>
  <c r="G57" i="127"/>
  <c r="F11" i="127"/>
  <c r="H57" i="127"/>
  <c r="H47" i="125"/>
  <c r="G47" i="125"/>
  <c r="I17" i="124"/>
  <c r="I23" i="124" s="1"/>
  <c r="I25" i="124" s="1"/>
  <c r="P16" i="124"/>
  <c r="P18" i="124" s="1"/>
  <c r="P20" i="124" s="1"/>
  <c r="P24" i="124" s="1"/>
  <c r="K12" i="124" s="1"/>
  <c r="G31" i="125"/>
  <c r="G46" i="125"/>
  <c r="G50" i="125" s="1"/>
  <c r="F11" i="125"/>
  <c r="H46" i="125"/>
  <c r="G9" i="122"/>
  <c r="I11" i="122" s="1"/>
  <c r="I14" i="122" s="1"/>
  <c r="F11" i="119"/>
  <c r="H31" i="119"/>
  <c r="H46" i="119"/>
  <c r="G18" i="118"/>
  <c r="I21" i="118" s="1"/>
  <c r="F50" i="115"/>
  <c r="P16" i="114"/>
  <c r="P18" i="114" s="1"/>
  <c r="P20" i="114" s="1"/>
  <c r="P24" i="114" s="1"/>
  <c r="K12" i="114" s="1"/>
  <c r="G31" i="115"/>
  <c r="G46" i="115"/>
  <c r="F11" i="115"/>
  <c r="H46" i="115"/>
  <c r="F50" i="113"/>
  <c r="F11" i="113"/>
  <c r="F50" i="111"/>
  <c r="G9" i="110"/>
  <c r="I11" i="110" s="1"/>
  <c r="I14" i="110" s="1"/>
  <c r="F11" i="111"/>
  <c r="H31" i="111"/>
  <c r="H46" i="111"/>
  <c r="G18" i="110"/>
  <c r="I21" i="110" s="1"/>
  <c r="H47" i="109"/>
  <c r="G47" i="109"/>
  <c r="I17" i="108"/>
  <c r="F11" i="109"/>
  <c r="H31" i="109"/>
  <c r="H46" i="109"/>
  <c r="G18" i="108"/>
  <c r="I21" i="108" s="1"/>
  <c r="F61" i="107"/>
  <c r="H57" i="107"/>
  <c r="H58" i="105"/>
  <c r="H61" i="105" s="1"/>
  <c r="G58" i="105"/>
  <c r="G61" i="105" s="1"/>
  <c r="P24" i="104"/>
  <c r="K12" i="104" s="1"/>
  <c r="F61" i="103"/>
  <c r="H58" i="101"/>
  <c r="G58" i="101"/>
  <c r="G61" i="101" s="1"/>
  <c r="H57" i="101"/>
  <c r="G18" i="100"/>
  <c r="I21" i="100" s="1"/>
  <c r="G58" i="99"/>
  <c r="G61" i="99" s="1"/>
  <c r="I17" i="98"/>
  <c r="I23" i="98" s="1"/>
  <c r="I25" i="98" s="1"/>
  <c r="F11" i="99"/>
  <c r="F61" i="97"/>
  <c r="F11" i="97"/>
  <c r="F11" i="95"/>
  <c r="H31" i="95"/>
  <c r="H57" i="95"/>
  <c r="G18" i="94"/>
  <c r="I21" i="94" s="1"/>
  <c r="H58" i="93"/>
  <c r="G58" i="93"/>
  <c r="G61" i="93" s="1"/>
  <c r="I17" i="92"/>
  <c r="H57" i="93"/>
  <c r="G18" i="92"/>
  <c r="I21" i="92" s="1"/>
  <c r="H57" i="91"/>
  <c r="G18" i="90"/>
  <c r="I21" i="90" s="1"/>
  <c r="P16" i="90"/>
  <c r="P18" i="90" s="1"/>
  <c r="P20" i="90" s="1"/>
  <c r="P24" i="90" s="1"/>
  <c r="K12" i="90" s="1"/>
  <c r="G57" i="89"/>
  <c r="H57" i="89"/>
  <c r="I17" i="84"/>
  <c r="F11" i="85"/>
  <c r="H31" i="85"/>
  <c r="H58" i="83"/>
  <c r="H61" i="83" s="1"/>
  <c r="G58" i="83"/>
  <c r="I17" i="82"/>
  <c r="I23" i="82" s="1"/>
  <c r="I25" i="82" s="1"/>
  <c r="G57" i="83"/>
  <c r="H56" i="81"/>
  <c r="P16" i="80" s="1"/>
  <c r="P18" i="80" s="1"/>
  <c r="P20" i="80" s="1"/>
  <c r="G56" i="81"/>
  <c r="F56" i="81"/>
  <c r="P10" i="80" s="1"/>
  <c r="E56" i="81"/>
  <c r="H27" i="81"/>
  <c r="F27" i="81"/>
  <c r="F57" i="81" s="1"/>
  <c r="E27" i="81"/>
  <c r="E57" i="81" s="1"/>
  <c r="E61" i="81" s="1"/>
  <c r="F58" i="81" s="1"/>
  <c r="G11" i="81"/>
  <c r="G31" i="81" s="1"/>
  <c r="A6" i="81"/>
  <c r="A4" i="81"/>
  <c r="G19" i="80"/>
  <c r="P17" i="80"/>
  <c r="F17" i="80"/>
  <c r="P11" i="80"/>
  <c r="G10" i="80"/>
  <c r="G9" i="80"/>
  <c r="I11" i="80" s="1"/>
  <c r="I14" i="80" s="1"/>
  <c r="E31" i="129" l="1"/>
  <c r="D11" i="129"/>
  <c r="D31" i="129" s="1"/>
  <c r="E31" i="137"/>
  <c r="D11" i="137"/>
  <c r="D31" i="137" s="1"/>
  <c r="E31" i="87"/>
  <c r="D11" i="87"/>
  <c r="D31" i="87" s="1"/>
  <c r="F31" i="137"/>
  <c r="E31" i="83"/>
  <c r="D11" i="83"/>
  <c r="D31" i="83" s="1"/>
  <c r="E30" i="153"/>
  <c r="D11" i="153"/>
  <c r="D30" i="153" s="1"/>
  <c r="E31" i="117"/>
  <c r="D11" i="117"/>
  <c r="D31" i="117" s="1"/>
  <c r="E31" i="121"/>
  <c r="D11" i="121"/>
  <c r="D31" i="121" s="1"/>
  <c r="E31" i="91"/>
  <c r="D11" i="91"/>
  <c r="D31" i="91" s="1"/>
  <c r="E31" i="101"/>
  <c r="D11" i="101"/>
  <c r="D31" i="101" s="1"/>
  <c r="E31" i="105"/>
  <c r="D11" i="105"/>
  <c r="D31" i="105" s="1"/>
  <c r="E30" i="161"/>
  <c r="D11" i="161"/>
  <c r="D30" i="161" s="1"/>
  <c r="E31" i="123"/>
  <c r="D11" i="123"/>
  <c r="D31" i="123" s="1"/>
  <c r="F31" i="87"/>
  <c r="E31" i="103"/>
  <c r="D11" i="103"/>
  <c r="D31" i="103" s="1"/>
  <c r="E31" i="131"/>
  <c r="D11" i="131"/>
  <c r="D31" i="131" s="1"/>
  <c r="E30" i="147"/>
  <c r="D11" i="147"/>
  <c r="D30" i="147" s="1"/>
  <c r="H60" i="149"/>
  <c r="I12" i="148"/>
  <c r="I18" i="148" s="1"/>
  <c r="I21" i="148" s="1"/>
  <c r="G57" i="145"/>
  <c r="G60" i="145" s="1"/>
  <c r="G60" i="147"/>
  <c r="H60" i="155"/>
  <c r="G57" i="155"/>
  <c r="G60" i="155" s="1"/>
  <c r="G57" i="149"/>
  <c r="G60" i="149" s="1"/>
  <c r="I12" i="154"/>
  <c r="I18" i="154" s="1"/>
  <c r="I21" i="154" s="1"/>
  <c r="G60" i="159"/>
  <c r="I18" i="160"/>
  <c r="I21" i="160" s="1"/>
  <c r="I12" i="158"/>
  <c r="I18" i="158" s="1"/>
  <c r="I21" i="158" s="1"/>
  <c r="I17" i="128"/>
  <c r="I23" i="128" s="1"/>
  <c r="I25" i="128" s="1"/>
  <c r="I28" i="128" s="1"/>
  <c r="G58" i="141"/>
  <c r="G61" i="141" s="1"/>
  <c r="H58" i="141"/>
  <c r="H61" i="141" s="1"/>
  <c r="F61" i="135"/>
  <c r="I17" i="134" s="1"/>
  <c r="I23" i="134" s="1"/>
  <c r="I25" i="134" s="1"/>
  <c r="F61" i="131"/>
  <c r="G58" i="129"/>
  <c r="G61" i="129" s="1"/>
  <c r="I23" i="140"/>
  <c r="I25" i="140" s="1"/>
  <c r="K27" i="140" s="1"/>
  <c r="H50" i="109"/>
  <c r="I17" i="118"/>
  <c r="G50" i="109"/>
  <c r="G47" i="119"/>
  <c r="G50" i="119" s="1"/>
  <c r="E50" i="117"/>
  <c r="F47" i="117" s="1"/>
  <c r="F50" i="117" s="1"/>
  <c r="I17" i="120"/>
  <c r="I23" i="120" s="1"/>
  <c r="I25" i="120" s="1"/>
  <c r="I28" i="120" s="1"/>
  <c r="G47" i="121"/>
  <c r="G50" i="121" s="1"/>
  <c r="H50" i="119"/>
  <c r="H50" i="125"/>
  <c r="H61" i="85"/>
  <c r="G58" i="85"/>
  <c r="G61" i="85" s="1"/>
  <c r="G61" i="83"/>
  <c r="H58" i="89"/>
  <c r="G57" i="81"/>
  <c r="P12" i="80"/>
  <c r="P14" i="80" s="1"/>
  <c r="P24" i="80" s="1"/>
  <c r="K12" i="80" s="1"/>
  <c r="H61" i="101"/>
  <c r="G58" i="91"/>
  <c r="G61" i="91" s="1"/>
  <c r="I17" i="90"/>
  <c r="H61" i="91"/>
  <c r="H61" i="89"/>
  <c r="G58" i="89"/>
  <c r="G61" i="89" s="1"/>
  <c r="F31" i="91"/>
  <c r="F31" i="121"/>
  <c r="F31" i="105"/>
  <c r="F31" i="83"/>
  <c r="F31" i="117"/>
  <c r="I23" i="84"/>
  <c r="I25" i="84" s="1"/>
  <c r="I28" i="84" s="1"/>
  <c r="F31" i="107"/>
  <c r="E11" i="107"/>
  <c r="E11" i="93"/>
  <c r="F31" i="93"/>
  <c r="E11" i="89"/>
  <c r="F31" i="89"/>
  <c r="E11" i="133"/>
  <c r="F31" i="133"/>
  <c r="F31" i="103"/>
  <c r="F31" i="131"/>
  <c r="F30" i="159"/>
  <c r="E11" i="159"/>
  <c r="E11" i="157"/>
  <c r="F30" i="157"/>
  <c r="I12" i="156"/>
  <c r="I18" i="156" s="1"/>
  <c r="I21" i="156" s="1"/>
  <c r="H57" i="157"/>
  <c r="H60" i="157" s="1"/>
  <c r="G57" i="157"/>
  <c r="G60" i="157" s="1"/>
  <c r="E11" i="155"/>
  <c r="F30" i="155"/>
  <c r="H57" i="153"/>
  <c r="H60" i="153" s="1"/>
  <c r="G57" i="153"/>
  <c r="G60" i="153" s="1"/>
  <c r="I12" i="152"/>
  <c r="I18" i="152" s="1"/>
  <c r="I21" i="152" s="1"/>
  <c r="I12" i="150"/>
  <c r="I18" i="150" s="1"/>
  <c r="I21" i="150" s="1"/>
  <c r="H57" i="151"/>
  <c r="H60" i="151" s="1"/>
  <c r="G57" i="151"/>
  <c r="G60" i="151" s="1"/>
  <c r="E11" i="149"/>
  <c r="F30" i="149"/>
  <c r="F30" i="145"/>
  <c r="E11" i="145"/>
  <c r="E11" i="143"/>
  <c r="F31" i="143"/>
  <c r="I17" i="142"/>
  <c r="I23" i="142" s="1"/>
  <c r="I25" i="142" s="1"/>
  <c r="H58" i="143"/>
  <c r="H61" i="143" s="1"/>
  <c r="G58" i="143"/>
  <c r="G61" i="143" s="1"/>
  <c r="E11" i="141"/>
  <c r="F31" i="141"/>
  <c r="I17" i="138"/>
  <c r="I23" i="138" s="1"/>
  <c r="I25" i="138" s="1"/>
  <c r="H58" i="139"/>
  <c r="H61" i="139" s="1"/>
  <c r="G58" i="139"/>
  <c r="G61" i="139" s="1"/>
  <c r="I17" i="136"/>
  <c r="I23" i="136" s="1"/>
  <c r="I25" i="136" s="1"/>
  <c r="G58" i="137"/>
  <c r="G61" i="137" s="1"/>
  <c r="H58" i="137"/>
  <c r="H61" i="137" s="1"/>
  <c r="F31" i="135"/>
  <c r="E11" i="135"/>
  <c r="H58" i="135"/>
  <c r="H61" i="135" s="1"/>
  <c r="I17" i="132"/>
  <c r="I23" i="132" s="1"/>
  <c r="I25" i="132" s="1"/>
  <c r="H58" i="133"/>
  <c r="H61" i="133" s="1"/>
  <c r="G58" i="133"/>
  <c r="G61" i="133" s="1"/>
  <c r="I17" i="130"/>
  <c r="I23" i="130" s="1"/>
  <c r="I25" i="130" s="1"/>
  <c r="H58" i="131"/>
  <c r="H61" i="131" s="1"/>
  <c r="G58" i="131"/>
  <c r="G61" i="131" s="1"/>
  <c r="E11" i="127"/>
  <c r="F31" i="127"/>
  <c r="G58" i="127"/>
  <c r="G61" i="127" s="1"/>
  <c r="I17" i="126"/>
  <c r="I23" i="126" s="1"/>
  <c r="I25" i="126" s="1"/>
  <c r="H58" i="127"/>
  <c r="H61" i="127" s="1"/>
  <c r="I28" i="124"/>
  <c r="K27" i="124"/>
  <c r="F31" i="125"/>
  <c r="E11" i="125"/>
  <c r="H47" i="123"/>
  <c r="H50" i="123" s="1"/>
  <c r="I17" i="122"/>
  <c r="I23" i="122" s="1"/>
  <c r="I25" i="122" s="1"/>
  <c r="G47" i="123"/>
  <c r="G50" i="123" s="1"/>
  <c r="E11" i="119"/>
  <c r="F31" i="119"/>
  <c r="I23" i="118"/>
  <c r="I25" i="118" s="1"/>
  <c r="E11" i="115"/>
  <c r="F31" i="115"/>
  <c r="G47" i="115"/>
  <c r="G50" i="115" s="1"/>
  <c r="H47" i="115"/>
  <c r="H50" i="115" s="1"/>
  <c r="I17" i="114"/>
  <c r="I23" i="114" s="1"/>
  <c r="I25" i="114" s="1"/>
  <c r="F31" i="113"/>
  <c r="E11" i="113"/>
  <c r="H47" i="113"/>
  <c r="H50" i="113" s="1"/>
  <c r="G47" i="113"/>
  <c r="G50" i="113" s="1"/>
  <c r="I17" i="112"/>
  <c r="I23" i="112" s="1"/>
  <c r="I25" i="112" s="1"/>
  <c r="E11" i="111"/>
  <c r="F31" i="111"/>
  <c r="G47" i="111"/>
  <c r="G50" i="111" s="1"/>
  <c r="H47" i="111"/>
  <c r="H50" i="111" s="1"/>
  <c r="I17" i="110"/>
  <c r="I23" i="110" s="1"/>
  <c r="I25" i="110" s="1"/>
  <c r="E11" i="109"/>
  <c r="F31" i="109"/>
  <c r="I23" i="108"/>
  <c r="I25" i="108" s="1"/>
  <c r="H58" i="107"/>
  <c r="H61" i="107" s="1"/>
  <c r="G58" i="107"/>
  <c r="G61" i="107" s="1"/>
  <c r="I17" i="106"/>
  <c r="I23" i="106" s="1"/>
  <c r="I25" i="106" s="1"/>
  <c r="I28" i="104"/>
  <c r="K27" i="104"/>
  <c r="I17" i="102"/>
  <c r="I23" i="102" s="1"/>
  <c r="I25" i="102" s="1"/>
  <c r="H58" i="103"/>
  <c r="H61" i="103" s="1"/>
  <c r="G58" i="103"/>
  <c r="G61" i="103" s="1"/>
  <c r="I23" i="100"/>
  <c r="I25" i="100" s="1"/>
  <c r="I28" i="98"/>
  <c r="K27" i="98"/>
  <c r="F31" i="99"/>
  <c r="E11" i="99"/>
  <c r="E11" i="97"/>
  <c r="F31" i="97"/>
  <c r="G58" i="97"/>
  <c r="G61" i="97" s="1"/>
  <c r="H58" i="97"/>
  <c r="H61" i="97" s="1"/>
  <c r="I17" i="96"/>
  <c r="I23" i="96" s="1"/>
  <c r="I25" i="96" s="1"/>
  <c r="I17" i="94"/>
  <c r="I23" i="94" s="1"/>
  <c r="I25" i="94" s="1"/>
  <c r="H58" i="95"/>
  <c r="H61" i="95" s="1"/>
  <c r="G58" i="95"/>
  <c r="G61" i="95" s="1"/>
  <c r="E11" i="95"/>
  <c r="F31" i="95"/>
  <c r="H61" i="93"/>
  <c r="I23" i="92"/>
  <c r="I25" i="92" s="1"/>
  <c r="I23" i="90"/>
  <c r="I25" i="90" s="1"/>
  <c r="K27" i="88"/>
  <c r="I28" i="88"/>
  <c r="I17" i="86"/>
  <c r="I23" i="86" s="1"/>
  <c r="I25" i="86" s="1"/>
  <c r="H58" i="87"/>
  <c r="H61" i="87" s="1"/>
  <c r="G58" i="87"/>
  <c r="G61" i="87" s="1"/>
  <c r="E11" i="85"/>
  <c r="F31" i="85"/>
  <c r="I28" i="82"/>
  <c r="K27" i="82"/>
  <c r="F61" i="81"/>
  <c r="F11" i="81"/>
  <c r="H31" i="81"/>
  <c r="H57" i="81"/>
  <c r="G18" i="80"/>
  <c r="I21" i="80" s="1"/>
  <c r="H39" i="8"/>
  <c r="H31" i="8"/>
  <c r="H25" i="8"/>
  <c r="H16" i="8"/>
  <c r="H40" i="7"/>
  <c r="H33" i="7"/>
  <c r="H24" i="7"/>
  <c r="H48" i="6"/>
  <c r="H40" i="8" s="1"/>
  <c r="G47" i="5"/>
  <c r="G31" i="5"/>
  <c r="G24" i="5"/>
  <c r="G46" i="4"/>
  <c r="G29" i="4"/>
  <c r="G20" i="4"/>
  <c r="F17" i="3"/>
  <c r="G10" i="3"/>
  <c r="A9" i="1"/>
  <c r="E31" i="115" l="1"/>
  <c r="D11" i="115"/>
  <c r="D31" i="115" s="1"/>
  <c r="E31" i="133"/>
  <c r="D11" i="133"/>
  <c r="D31" i="133" s="1"/>
  <c r="E31" i="143"/>
  <c r="D11" i="143"/>
  <c r="D31" i="143" s="1"/>
  <c r="E30" i="155"/>
  <c r="D11" i="155"/>
  <c r="D30" i="155" s="1"/>
  <c r="E31" i="111"/>
  <c r="D11" i="111"/>
  <c r="D31" i="111" s="1"/>
  <c r="E30" i="145"/>
  <c r="D11" i="145"/>
  <c r="D30" i="145" s="1"/>
  <c r="E31" i="89"/>
  <c r="D11" i="89"/>
  <c r="D31" i="89" s="1"/>
  <c r="E31" i="119"/>
  <c r="D11" i="119"/>
  <c r="D31" i="119" s="1"/>
  <c r="E31" i="127"/>
  <c r="D11" i="127"/>
  <c r="D31" i="127" s="1"/>
  <c r="E31" i="93"/>
  <c r="D11" i="93"/>
  <c r="D31" i="93" s="1"/>
  <c r="E31" i="97"/>
  <c r="D11" i="97"/>
  <c r="D31" i="97" s="1"/>
  <c r="E30" i="149"/>
  <c r="D11" i="149"/>
  <c r="D30" i="149" s="1"/>
  <c r="E31" i="107"/>
  <c r="D11" i="107"/>
  <c r="D31" i="107" s="1"/>
  <c r="E31" i="99"/>
  <c r="D11" i="99"/>
  <c r="D31" i="99" s="1"/>
  <c r="E31" i="113"/>
  <c r="D11" i="113"/>
  <c r="D31" i="113" s="1"/>
  <c r="E30" i="157"/>
  <c r="D11" i="157"/>
  <c r="D30" i="157" s="1"/>
  <c r="E31" i="95"/>
  <c r="D11" i="95"/>
  <c r="D31" i="95" s="1"/>
  <c r="E31" i="125"/>
  <c r="D11" i="125"/>
  <c r="D31" i="125" s="1"/>
  <c r="E30" i="159"/>
  <c r="D11" i="159"/>
  <c r="D30" i="159" s="1"/>
  <c r="E31" i="141"/>
  <c r="D11" i="141"/>
  <c r="D31" i="141" s="1"/>
  <c r="E31" i="109"/>
  <c r="D11" i="109"/>
  <c r="D31" i="109" s="1"/>
  <c r="E31" i="85"/>
  <c r="D11" i="85"/>
  <c r="D31" i="85" s="1"/>
  <c r="E31" i="135"/>
  <c r="D11" i="135"/>
  <c r="D31" i="135" s="1"/>
  <c r="I28" i="140"/>
  <c r="G58" i="135"/>
  <c r="G61" i="135" s="1"/>
  <c r="K27" i="128"/>
  <c r="I30" i="140"/>
  <c r="K30" i="140" s="1"/>
  <c r="H51" i="2"/>
  <c r="I30" i="128"/>
  <c r="K30" i="128" s="1"/>
  <c r="H45" i="2"/>
  <c r="K27" i="120"/>
  <c r="I30" i="120"/>
  <c r="H38" i="2"/>
  <c r="I17" i="116"/>
  <c r="I23" i="116" s="1"/>
  <c r="I25" i="116" s="1"/>
  <c r="H47" i="117"/>
  <c r="H50" i="117" s="1"/>
  <c r="G47" i="117"/>
  <c r="G50" i="117" s="1"/>
  <c r="I30" i="124"/>
  <c r="H40" i="2"/>
  <c r="G48" i="5"/>
  <c r="H41" i="8" s="1"/>
  <c r="K27" i="84"/>
  <c r="I28" i="142"/>
  <c r="K27" i="142"/>
  <c r="I28" i="138"/>
  <c r="K27" i="138"/>
  <c r="I28" i="136"/>
  <c r="K27" i="136"/>
  <c r="I28" i="134"/>
  <c r="K27" i="134"/>
  <c r="I28" i="132"/>
  <c r="K27" i="132"/>
  <c r="I28" i="130"/>
  <c r="K27" i="130"/>
  <c r="I28" i="126"/>
  <c r="K27" i="126"/>
  <c r="I28" i="122"/>
  <c r="K27" i="122"/>
  <c r="I28" i="118"/>
  <c r="K27" i="118"/>
  <c r="K27" i="114"/>
  <c r="I28" i="114"/>
  <c r="I28" i="112"/>
  <c r="K27" i="112"/>
  <c r="K27" i="110"/>
  <c r="I28" i="110"/>
  <c r="I28" i="108"/>
  <c r="K27" i="108"/>
  <c r="I30" i="104"/>
  <c r="K30" i="104" s="1"/>
  <c r="H27" i="2"/>
  <c r="I30" i="98"/>
  <c r="K30" i="98" s="1"/>
  <c r="H24" i="2"/>
  <c r="I30" i="88"/>
  <c r="K30" i="88" s="1"/>
  <c r="H19" i="2"/>
  <c r="I30" i="84"/>
  <c r="K30" i="84" s="1"/>
  <c r="H17" i="2"/>
  <c r="I30" i="82"/>
  <c r="K30" i="82" s="1"/>
  <c r="H16" i="2"/>
  <c r="I28" i="106"/>
  <c r="K27" i="106"/>
  <c r="I28" i="102"/>
  <c r="K27" i="102"/>
  <c r="I28" i="100"/>
  <c r="K27" i="100"/>
  <c r="I28" i="96"/>
  <c r="K27" i="96"/>
  <c r="I28" i="94"/>
  <c r="K27" i="94"/>
  <c r="I28" i="92"/>
  <c r="K27" i="92"/>
  <c r="I28" i="90"/>
  <c r="K27" i="90"/>
  <c r="I28" i="86"/>
  <c r="K27" i="86"/>
  <c r="E11" i="81"/>
  <c r="F31" i="81"/>
  <c r="H58" i="81"/>
  <c r="G58" i="81"/>
  <c r="G61" i="81" s="1"/>
  <c r="I17" i="80"/>
  <c r="I23" i="80" s="1"/>
  <c r="I25" i="80" s="1"/>
  <c r="H61" i="81"/>
  <c r="G9" i="3"/>
  <c r="E31" i="81" l="1"/>
  <c r="D11" i="81"/>
  <c r="D31" i="81" s="1"/>
  <c r="I30" i="134"/>
  <c r="K30" i="134" s="1"/>
  <c r="H48" i="2"/>
  <c r="I30" i="136"/>
  <c r="K30" i="136" s="1"/>
  <c r="H49" i="2"/>
  <c r="I30" i="138"/>
  <c r="K30" i="138" s="1"/>
  <c r="H50" i="2"/>
  <c r="I30" i="132"/>
  <c r="K30" i="132" s="1"/>
  <c r="H47" i="2"/>
  <c r="I30" i="142"/>
  <c r="K30" i="142" s="1"/>
  <c r="H52" i="2"/>
  <c r="I30" i="126"/>
  <c r="K30" i="126" s="1"/>
  <c r="H44" i="2"/>
  <c r="I30" i="130"/>
  <c r="K30" i="130" s="1"/>
  <c r="H46" i="2"/>
  <c r="I30" i="122"/>
  <c r="H39" i="2"/>
  <c r="I30" i="112"/>
  <c r="H34" i="2"/>
  <c r="I30" i="114"/>
  <c r="H35" i="2"/>
  <c r="I30" i="110"/>
  <c r="H33" i="2"/>
  <c r="I30" i="108"/>
  <c r="H32" i="2"/>
  <c r="I28" i="116"/>
  <c r="K27" i="116"/>
  <c r="I30" i="118"/>
  <c r="H37" i="2"/>
  <c r="I30" i="106"/>
  <c r="K30" i="106" s="1"/>
  <c r="H28" i="2"/>
  <c r="I30" i="102"/>
  <c r="K30" i="102" s="1"/>
  <c r="H26" i="2"/>
  <c r="I30" i="100"/>
  <c r="K30" i="100" s="1"/>
  <c r="H25" i="2"/>
  <c r="I30" i="96"/>
  <c r="K30" i="96" s="1"/>
  <c r="I30" i="94"/>
  <c r="K30" i="94" s="1"/>
  <c r="H22" i="2"/>
  <c r="I30" i="92"/>
  <c r="K30" i="92" s="1"/>
  <c r="H21" i="2"/>
  <c r="I30" i="90"/>
  <c r="K30" i="90" s="1"/>
  <c r="H20" i="2"/>
  <c r="I30" i="86"/>
  <c r="K30" i="86" s="1"/>
  <c r="H18" i="2"/>
  <c r="I28" i="80"/>
  <c r="K27" i="80"/>
  <c r="B31" i="2"/>
  <c r="I30" i="116" l="1"/>
  <c r="H36" i="2"/>
  <c r="I30" i="80"/>
  <c r="K30" i="80" s="1"/>
  <c r="H15" i="2"/>
  <c r="F47" i="5"/>
  <c r="E47" i="5"/>
  <c r="A1" i="66" l="1"/>
  <c r="A3" i="2" l="1"/>
  <c r="A5" i="2"/>
  <c r="B58" i="2" s="1"/>
  <c r="F12" i="77"/>
  <c r="H55" i="78"/>
  <c r="G7" i="77" s="1"/>
  <c r="G55" i="78"/>
  <c r="F55" i="78"/>
  <c r="E55" i="78"/>
  <c r="H26" i="78"/>
  <c r="F26" i="78"/>
  <c r="E26" i="78"/>
  <c r="G11" i="78"/>
  <c r="H30" i="78" s="1"/>
  <c r="A6" i="78"/>
  <c r="A4" i="78"/>
  <c r="G14" i="77"/>
  <c r="G8" i="77"/>
  <c r="O29" i="70" l="1"/>
  <c r="O28" i="3"/>
  <c r="F11" i="78"/>
  <c r="E11" i="78" s="1"/>
  <c r="H56" i="78"/>
  <c r="E56" i="78"/>
  <c r="E60" i="78" s="1"/>
  <c r="F57" i="78" s="1"/>
  <c r="G13" i="77"/>
  <c r="I16" i="77" s="1"/>
  <c r="G30" i="78"/>
  <c r="F56" i="78"/>
  <c r="G56" i="78"/>
  <c r="I9" i="77"/>
  <c r="E30" i="78" l="1"/>
  <c r="D11" i="78"/>
  <c r="D30" i="78" s="1"/>
  <c r="F30" i="78"/>
  <c r="F60" i="78"/>
  <c r="I12" i="77" s="1"/>
  <c r="I18" i="77" s="1"/>
  <c r="I21" i="77" s="1"/>
  <c r="G57" i="78" l="1"/>
  <c r="G60" i="78" s="1"/>
  <c r="H57" i="78"/>
  <c r="H60" i="78" s="1"/>
  <c r="B43" i="2"/>
  <c r="F46" i="4"/>
  <c r="E46" i="4"/>
  <c r="H56" i="76"/>
  <c r="P16" i="75" s="1"/>
  <c r="P18" i="75" s="1"/>
  <c r="P20" i="75" s="1"/>
  <c r="G56" i="76"/>
  <c r="F56" i="76"/>
  <c r="P10" i="75" s="1"/>
  <c r="E56" i="76"/>
  <c r="H27" i="76"/>
  <c r="F27" i="76"/>
  <c r="E27" i="76"/>
  <c r="G11" i="76"/>
  <c r="G31" i="76" s="1"/>
  <c r="A6" i="76"/>
  <c r="A4" i="76"/>
  <c r="G19" i="75"/>
  <c r="P17" i="75"/>
  <c r="F17" i="75"/>
  <c r="P11" i="75"/>
  <c r="G10" i="75"/>
  <c r="P17" i="72"/>
  <c r="A6" i="73"/>
  <c r="P11" i="72"/>
  <c r="A6" i="71"/>
  <c r="P17" i="70"/>
  <c r="E39" i="8"/>
  <c r="F39" i="8"/>
  <c r="E48" i="6"/>
  <c r="F11" i="76" l="1"/>
  <c r="E11" i="76" s="1"/>
  <c r="H31" i="76"/>
  <c r="P12" i="75"/>
  <c r="P14" i="75" s="1"/>
  <c r="P24" i="75" s="1"/>
  <c r="K12" i="75" s="1"/>
  <c r="G9" i="75"/>
  <c r="I11" i="75" s="1"/>
  <c r="I14" i="75" s="1"/>
  <c r="G57" i="76"/>
  <c r="F57" i="76"/>
  <c r="E57" i="76"/>
  <c r="E61" i="76" s="1"/>
  <c r="F58" i="76" s="1"/>
  <c r="F61" i="76" s="1"/>
  <c r="I17" i="75" s="1"/>
  <c r="H57" i="76"/>
  <c r="G18" i="75"/>
  <c r="I21" i="75" s="1"/>
  <c r="E29" i="4"/>
  <c r="P17" i="3"/>
  <c r="E31" i="76" l="1"/>
  <c r="D11" i="76"/>
  <c r="D31" i="76" s="1"/>
  <c r="F31" i="76"/>
  <c r="I23" i="75"/>
  <c r="I25" i="75" s="1"/>
  <c r="I28" i="75" s="1"/>
  <c r="I30" i="75" s="1"/>
  <c r="H58" i="76"/>
  <c r="H61" i="76" s="1"/>
  <c r="G58" i="76"/>
  <c r="G61" i="76" s="1"/>
  <c r="F24" i="7"/>
  <c r="E24" i="7"/>
  <c r="F20" i="4"/>
  <c r="E20" i="4"/>
  <c r="K30" i="75" l="1"/>
  <c r="H43" i="2"/>
  <c r="K27" i="75"/>
  <c r="P11" i="70"/>
  <c r="H56" i="71"/>
  <c r="P16" i="70" s="1"/>
  <c r="P18" i="70" s="1"/>
  <c r="P20" i="70" s="1"/>
  <c r="H27" i="71"/>
  <c r="A4" i="71"/>
  <c r="B14" i="2"/>
  <c r="G11" i="71"/>
  <c r="F11" i="71" s="1"/>
  <c r="G11" i="73"/>
  <c r="H31" i="73" s="1"/>
  <c r="G19" i="72"/>
  <c r="G10" i="72"/>
  <c r="A4" i="73"/>
  <c r="H45" i="73"/>
  <c r="G45" i="73"/>
  <c r="F45" i="73"/>
  <c r="P10" i="72" s="1"/>
  <c r="E45" i="73"/>
  <c r="H27" i="73"/>
  <c r="G18" i="72" s="1"/>
  <c r="F27" i="73"/>
  <c r="E27" i="73"/>
  <c r="F17" i="72"/>
  <c r="I21" i="72" l="1"/>
  <c r="G9" i="72"/>
  <c r="I11" i="72" s="1"/>
  <c r="I14" i="72" s="1"/>
  <c r="P16" i="72"/>
  <c r="P18" i="72" s="1"/>
  <c r="P20" i="72" s="1"/>
  <c r="P12" i="72"/>
  <c r="P14" i="72" s="1"/>
  <c r="P24" i="72" s="1"/>
  <c r="K12" i="72" s="1"/>
  <c r="H46" i="73"/>
  <c r="G46" i="73"/>
  <c r="F46" i="73"/>
  <c r="E46" i="73"/>
  <c r="F11" i="73"/>
  <c r="G31" i="73"/>
  <c r="D23" i="69"/>
  <c r="E50" i="73" l="1"/>
  <c r="F47" i="73" s="1"/>
  <c r="F50" i="73" s="1"/>
  <c r="G47" i="73" s="1"/>
  <c r="G50" i="73" s="1"/>
  <c r="F31" i="73"/>
  <c r="E11" i="73"/>
  <c r="P11" i="3"/>
  <c r="E31" i="73" l="1"/>
  <c r="D11" i="73"/>
  <c r="D31" i="73" s="1"/>
  <c r="H47" i="73"/>
  <c r="H50" i="73" s="1"/>
  <c r="I17" i="72"/>
  <c r="I23" i="72" s="1"/>
  <c r="I25" i="72" s="1"/>
  <c r="I28" i="72" l="1"/>
  <c r="I30" i="72" s="1"/>
  <c r="K27" i="72"/>
  <c r="F17" i="70"/>
  <c r="H31" i="2" l="1"/>
  <c r="E56" i="71"/>
  <c r="G19" i="70"/>
  <c r="G18" i="70"/>
  <c r="I21" i="70" s="1"/>
  <c r="G10" i="70"/>
  <c r="H57" i="71"/>
  <c r="E27" i="71"/>
  <c r="F27" i="71"/>
  <c r="H31" i="71"/>
  <c r="G11" i="4"/>
  <c r="F11" i="4" s="1"/>
  <c r="E11" i="4" s="1"/>
  <c r="D11" i="4" s="1"/>
  <c r="G56" i="71"/>
  <c r="G57" i="71" s="1"/>
  <c r="F56" i="71"/>
  <c r="D26" i="69"/>
  <c r="G19" i="3"/>
  <c r="E25" i="8"/>
  <c r="F25" i="8"/>
  <c r="G25" i="8"/>
  <c r="D31" i="69"/>
  <c r="G39" i="8"/>
  <c r="G31" i="8"/>
  <c r="F31" i="8"/>
  <c r="E31" i="8"/>
  <c r="E16" i="8"/>
  <c r="D32" i="69"/>
  <c r="G40" i="7"/>
  <c r="F40" i="7"/>
  <c r="E40" i="7"/>
  <c r="F33" i="7"/>
  <c r="E33" i="7"/>
  <c r="E31" i="5"/>
  <c r="E48" i="5" s="1"/>
  <c r="F29" i="4"/>
  <c r="E40" i="8" l="1"/>
  <c r="E41" i="8" s="1"/>
  <c r="F57" i="71"/>
  <c r="P10" i="70"/>
  <c r="P12" i="70" s="1"/>
  <c r="P14" i="70" s="1"/>
  <c r="P24" i="70" s="1"/>
  <c r="E57" i="71"/>
  <c r="G11" i="5"/>
  <c r="D33" i="69"/>
  <c r="G9" i="70"/>
  <c r="I11" i="70" s="1"/>
  <c r="I14" i="70" s="1"/>
  <c r="G31" i="71"/>
  <c r="K12" i="70" l="1"/>
  <c r="F11" i="5"/>
  <c r="E11" i="5" s="1"/>
  <c r="D11" i="5" s="1"/>
  <c r="H11" i="6"/>
  <c r="E61" i="71"/>
  <c r="F31" i="71"/>
  <c r="E11" i="71"/>
  <c r="F16" i="8"/>
  <c r="D30" i="69"/>
  <c r="G16" i="8"/>
  <c r="F24" i="5"/>
  <c r="F48" i="6"/>
  <c r="D29" i="69"/>
  <c r="D28" i="69"/>
  <c r="F31" i="5"/>
  <c r="G48" i="6"/>
  <c r="G33" i="7"/>
  <c r="G24" i="7"/>
  <c r="E31" i="71" l="1"/>
  <c r="D11" i="71"/>
  <c r="D31" i="71" s="1"/>
  <c r="E45" i="8"/>
  <c r="F42" i="8" s="1"/>
  <c r="G40" i="8"/>
  <c r="F58" i="71"/>
  <c r="F61" i="71" s="1"/>
  <c r="I17" i="70" s="1"/>
  <c r="I23" i="70" s="1"/>
  <c r="I25" i="70" s="1"/>
  <c r="I28" i="70" s="1"/>
  <c r="I30" i="70" s="1"/>
  <c r="H11" i="7"/>
  <c r="G11" i="6"/>
  <c r="F11" i="6" s="1"/>
  <c r="E11" i="6" s="1"/>
  <c r="D11" i="6" s="1"/>
  <c r="F40" i="8"/>
  <c r="I11" i="3"/>
  <c r="I14" i="3" s="1"/>
  <c r="F48" i="5"/>
  <c r="D27" i="69"/>
  <c r="D40" i="69" s="1"/>
  <c r="P10" i="3" l="1"/>
  <c r="P12" i="3" s="1"/>
  <c r="P14" i="3" s="1"/>
  <c r="K30" i="70"/>
  <c r="G58" i="71"/>
  <c r="G61" i="71" s="1"/>
  <c r="H58" i="71"/>
  <c r="H61" i="71" s="1"/>
  <c r="G11" i="7"/>
  <c r="F11" i="7" s="1"/>
  <c r="E11" i="7" s="1"/>
  <c r="D11" i="7" s="1"/>
  <c r="H11" i="8"/>
  <c r="G11" i="8" s="1"/>
  <c r="F11" i="8" s="1"/>
  <c r="E11" i="8" s="1"/>
  <c r="D11" i="8" s="1"/>
  <c r="F41" i="8"/>
  <c r="F45" i="8" s="1"/>
  <c r="I17" i="3" s="1"/>
  <c r="P16" i="3"/>
  <c r="P18" i="3" s="1"/>
  <c r="P20" i="3" s="1"/>
  <c r="G41" i="8"/>
  <c r="G18" i="3"/>
  <c r="P24" i="3" l="1"/>
  <c r="K12" i="3" s="1"/>
  <c r="I21" i="3"/>
  <c r="I23" i="3" s="1"/>
  <c r="I25" i="3" s="1"/>
  <c r="K27" i="3" s="1"/>
  <c r="K27" i="70"/>
  <c r="H42" i="8"/>
  <c r="H45" i="8" s="1"/>
  <c r="G42" i="8"/>
  <c r="G45" i="8" s="1"/>
  <c r="L27" i="69"/>
  <c r="K27" i="69" s="1"/>
  <c r="D41" i="69"/>
  <c r="L32" i="69"/>
  <c r="K32" i="69" s="1"/>
  <c r="L29" i="69"/>
  <c r="K29" i="69" s="1"/>
  <c r="L26" i="69"/>
  <c r="K26" i="69" s="1"/>
  <c r="L28" i="69"/>
  <c r="K28" i="69" s="1"/>
  <c r="L30" i="69"/>
  <c r="K30" i="69" s="1"/>
  <c r="L31" i="69"/>
  <c r="K31" i="69" s="1"/>
  <c r="L33" i="69"/>
  <c r="K33" i="69" s="1"/>
  <c r="I28" i="3" l="1"/>
  <c r="H14" i="2"/>
  <c r="I30" i="3" l="1"/>
  <c r="K30" i="3" s="1"/>
  <c r="H11" i="2"/>
  <c r="H54" i="2" l="1"/>
  <c r="C50" i="168" s="1"/>
  <c r="C64" i="168" l="1"/>
  <c r="C67" i="168" s="1"/>
  <c r="C68" i="168" s="1"/>
  <c r="C65" i="177"/>
  <c r="D64" i="168" l="1"/>
  <c r="C68" i="177"/>
  <c r="C69" i="177" s="1"/>
  <c r="D65" i="177"/>
  <c r="C71" i="168"/>
  <c r="C72" i="168" s="1"/>
  <c r="C69" i="168"/>
  <c r="C72" i="177" l="1"/>
  <c r="C73" i="177" s="1"/>
  <c r="C70" i="177"/>
  <c r="C74" i="168"/>
  <c r="E72" i="168"/>
  <c r="C75" i="177" l="1"/>
  <c r="E73" i="177"/>
</calcChain>
</file>

<file path=xl/comments1.xml><?xml version="1.0" encoding="utf-8"?>
<comments xmlns="http://schemas.openxmlformats.org/spreadsheetml/2006/main" xmlns:mc="http://schemas.openxmlformats.org/markup-compatibility/2006" xmlns:xr="http://schemas.microsoft.com/office/spreadsheetml/2014/revision" mc:Ignorable="xr">
  <authors>
    <author>Erickson, Heath M.</author>
  </authors>
  <commentList>
    <comment ref="F4" authorId="0" shapeId="0" xr:uid="{790764AA-B805-425B-954D-1501A4A11131}">
      <text>
        <r>
          <rPr>
            <sz val="9"/>
            <color indexed="81"/>
            <rFont val="Tahoma"/>
            <charset val="1"/>
          </rPr>
          <t xml:space="preserve">Increase or decrease this number if needed. </t>
        </r>
      </text>
    </comment>
    <comment ref="P10" authorId="0" shapeId="0" xr:uid="{D0929BD4-0593-4AC7-BD6A-8ABA034ACDAC}">
      <text>
        <r>
          <rPr>
            <sz val="9"/>
            <color indexed="81"/>
            <rFont val="Tahoma"/>
            <charset val="1"/>
          </rPr>
          <t>This is taken from the current budget year that the entity is currently in and not what the entity is budgeting for the upcoming year.</t>
        </r>
      </text>
    </comment>
    <comment ref="P11" authorId="0" shapeId="0" xr:uid="{49E83832-8345-49B9-8548-3B556AAACD67}">
      <text>
        <r>
          <rPr>
            <sz val="9"/>
            <color indexed="81"/>
            <rFont val="Tahoma"/>
            <charset val="1"/>
          </rPr>
          <t xml:space="preserve">This is taken from the current budget year that the entity is currently in and not what the entity is budgeting for the upcoming year.
</t>
        </r>
      </text>
    </comment>
    <comment ref="P14" authorId="0" shapeId="0" xr:uid="{A20148D3-691C-4B81-BD48-532DA5565928}">
      <text>
        <r>
          <rPr>
            <sz val="9"/>
            <color indexed="81"/>
            <rFont val="Tahoma"/>
            <family val="2"/>
          </rPr>
          <t>This max amount is using the current appropriation times the max 75%</t>
        </r>
      </text>
    </comment>
    <comment ref="P16" authorId="0" shapeId="0" xr:uid="{8E5AEBCE-6C65-48B2-9A84-4282BEED35CB}">
      <text>
        <r>
          <rPr>
            <sz val="9"/>
            <color indexed="81"/>
            <rFont val="Tahoma"/>
            <charset val="1"/>
          </rPr>
          <t xml:space="preserve">This is taken from the ensuing budget year </t>
        </r>
      </text>
    </comment>
    <comment ref="P17" authorId="0" shapeId="0" xr:uid="{621BB5F8-CBDF-41E5-8DBC-F9B997425256}">
      <text>
        <r>
          <rPr>
            <sz val="9"/>
            <color indexed="81"/>
            <rFont val="Tahoma"/>
            <charset val="1"/>
          </rPr>
          <t xml:space="preserve">This is taken from the ensuing budget year. </t>
        </r>
      </text>
    </comment>
    <comment ref="P20" authorId="0" shapeId="0" xr:uid="{2D4F1AC1-1ABA-4A57-8906-88D3E3060118}">
      <text>
        <r>
          <rPr>
            <sz val="9"/>
            <color indexed="81"/>
            <rFont val="Tahoma"/>
            <family val="2"/>
          </rPr>
          <t>This amount is using the ensuing appropriation times the max 75%</t>
        </r>
      </text>
    </comment>
    <comment ref="P24" authorId="0" shapeId="0" xr:uid="{1BE878F9-F7D5-497A-ABA6-0832F41F19F6}">
      <text>
        <r>
          <rPr>
            <sz val="9"/>
            <color indexed="81"/>
            <rFont val="Tahoma"/>
            <family val="2"/>
          </rPr>
          <t>The SAO Recommends reviewing both max cash reserve amounts in order to ensure compliance with N.D.C.C 57-15-27</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Erickson, Heath M.</author>
  </authors>
  <commentList>
    <comment ref="G13" authorId="0" shapeId="0" xr:uid="{5637C48B-4483-40D6-B931-7FA0C84F4B7A}">
      <text>
        <r>
          <rPr>
            <sz val="9"/>
            <color indexed="81"/>
            <rFont val="Tahoma"/>
            <charset val="1"/>
          </rPr>
          <t>This cell is normally left blank.</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Bakken, Alexander G.</author>
  </authors>
  <commentList>
    <comment ref="E42" authorId="0" shapeId="0" xr:uid="{41349A52-ED3C-4301-BF6B-078DB9641E88}">
      <text>
        <r>
          <rPr>
            <b/>
            <sz val="9"/>
            <color indexed="81"/>
            <rFont val="Tahoma"/>
            <charset val="1"/>
          </rPr>
          <t>Update formula if not using Column D.</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Erickson, Heath M.</author>
  </authors>
  <commentList>
    <comment ref="F4" authorId="0" shapeId="0" xr:uid="{93E202CA-92A9-4CA6-A661-4E8AC3EF2A6C}">
      <text>
        <r>
          <rPr>
            <sz val="9"/>
            <color indexed="81"/>
            <rFont val="Tahoma"/>
            <family val="2"/>
          </rPr>
          <t xml:space="preserve">Increase this number if applicable. 
 </t>
        </r>
      </text>
    </comment>
    <comment ref="P10" authorId="0" shapeId="0" xr:uid="{9F8B8741-EBA4-400A-8A41-09B37C10195F}">
      <text>
        <r>
          <rPr>
            <sz val="9"/>
            <color indexed="81"/>
            <rFont val="Tahoma"/>
            <charset val="1"/>
          </rPr>
          <t>This is taken from the current budget year that the entity is currently in and not what the entity is budgeting for the upcoming year.</t>
        </r>
      </text>
    </comment>
    <comment ref="P11" authorId="0" shapeId="0" xr:uid="{33DB42FB-E60C-4C71-BE0F-99D0739A1AAB}">
      <text>
        <r>
          <rPr>
            <sz val="9"/>
            <color indexed="81"/>
            <rFont val="Tahoma"/>
            <charset val="1"/>
          </rPr>
          <t xml:space="preserve">This is taken from the current budget year that the entity is currently in and not what the entity is budgeting for the upcoming year.
</t>
        </r>
      </text>
    </comment>
    <comment ref="P14" authorId="0" shapeId="0" xr:uid="{0310965D-96E3-4328-B891-2CC416925FAE}">
      <text>
        <r>
          <rPr>
            <sz val="9"/>
            <color indexed="81"/>
            <rFont val="Tahoma"/>
            <family val="2"/>
          </rPr>
          <t>This max amount is using the current appropriation times the max 75%</t>
        </r>
      </text>
    </comment>
    <comment ref="P16" authorId="0" shapeId="0" xr:uid="{713AC4CA-2DC3-454A-BBE4-C51AF95C3B93}">
      <text>
        <r>
          <rPr>
            <sz val="9"/>
            <color indexed="81"/>
            <rFont val="Tahoma"/>
            <charset val="1"/>
          </rPr>
          <t xml:space="preserve">This is taken from the ensuing budget year </t>
        </r>
      </text>
    </comment>
    <comment ref="I17" authorId="0" shapeId="0" xr:uid="{1542B160-BD66-4916-9E7C-45BDEFB2DE6F}">
      <text>
        <r>
          <rPr>
            <sz val="9"/>
            <color indexed="81"/>
            <rFont val="Tahoma"/>
            <family val="2"/>
          </rPr>
          <t xml:space="preserve">Update this if Note 2 option is used. 
</t>
        </r>
      </text>
    </comment>
    <comment ref="P17" authorId="0" shapeId="0" xr:uid="{3D3019EA-C339-4D91-9AC7-9B8C9BA80DCD}">
      <text>
        <r>
          <rPr>
            <sz val="9"/>
            <color indexed="81"/>
            <rFont val="Tahoma"/>
            <charset val="1"/>
          </rPr>
          <t xml:space="preserve">This is taken from the ensuing budget year. </t>
        </r>
      </text>
    </comment>
    <comment ref="P20" authorId="0" shapeId="0" xr:uid="{C285AE3E-D116-4993-A194-13C81E22E9E2}">
      <text>
        <r>
          <rPr>
            <sz val="9"/>
            <color indexed="81"/>
            <rFont val="Tahoma"/>
            <family val="2"/>
          </rPr>
          <t>This amount is using the ensuing appropriation times the max 75%</t>
        </r>
      </text>
    </comment>
    <comment ref="P24" authorId="0" shapeId="0" xr:uid="{1F201653-D141-4E8F-AAFB-F7FE04BC296A}">
      <text>
        <r>
          <rPr>
            <sz val="9"/>
            <color indexed="81"/>
            <rFont val="Tahoma"/>
            <family val="2"/>
          </rPr>
          <t>The SAO Recommends reviewing both max cash reserve amounts in order to ensure compliance with N.D.C.C 57-15-27</t>
        </r>
      </text>
    </comment>
    <comment ref="K30" authorId="0" shapeId="0" xr:uid="{3C8FAAA7-1768-42BF-972E-846780C11964}">
      <text>
        <r>
          <rPr>
            <sz val="9"/>
            <color indexed="81"/>
            <rFont val="Tahoma"/>
            <family val="2"/>
          </rPr>
          <t>Delete Box if Max Levy is not applicable</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Erickson, Heath M.</author>
    <author>Bakken, Alexander G.</author>
  </authors>
  <commentList>
    <comment ref="H12" authorId="0" shapeId="0" xr:uid="{12987401-A13F-4599-9936-B3BF6A92DBE4}">
      <text>
        <r>
          <rPr>
            <sz val="9"/>
            <color indexed="81"/>
            <rFont val="Tahoma"/>
            <family val="2"/>
          </rPr>
          <t>This cell is normally left blank.</t>
        </r>
      </text>
    </comment>
    <comment ref="E58" authorId="1" shapeId="0" xr:uid="{1A53D608-97E0-4D76-967C-4D0917E2D638}">
      <text>
        <r>
          <rPr>
            <b/>
            <sz val="9"/>
            <color indexed="81"/>
            <rFont val="Tahoma"/>
            <charset val="1"/>
          </rPr>
          <t>Update formula if not using column D.</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Erickson, Heath M.</author>
  </authors>
  <commentList>
    <comment ref="F4" authorId="0" shapeId="0" xr:uid="{782F7B6E-5A9F-4505-B5F5-4079CBC25BC4}">
      <text>
        <r>
          <rPr>
            <sz val="9"/>
            <color indexed="81"/>
            <rFont val="Tahoma"/>
            <family val="2"/>
          </rPr>
          <t xml:space="preserve">Increase this number if applicable. 
 </t>
        </r>
      </text>
    </comment>
    <comment ref="P10" authorId="0" shapeId="0" xr:uid="{E97F6E91-FF09-4D2E-A588-06E40F91AF70}">
      <text>
        <r>
          <rPr>
            <sz val="9"/>
            <color indexed="81"/>
            <rFont val="Tahoma"/>
            <charset val="1"/>
          </rPr>
          <t>This is taken from the current budget year that the entity is currently in and not what the entity is budgeting for the upcoming year.</t>
        </r>
      </text>
    </comment>
    <comment ref="P11" authorId="0" shapeId="0" xr:uid="{E9B57414-14AF-4952-85B7-BBF7D4B8F3CC}">
      <text>
        <r>
          <rPr>
            <sz val="9"/>
            <color indexed="81"/>
            <rFont val="Tahoma"/>
            <charset val="1"/>
          </rPr>
          <t xml:space="preserve">This is taken from the current budget year that the entity is currently in and not what the entity is budgeting for the upcoming year.
</t>
        </r>
      </text>
    </comment>
    <comment ref="P14" authorId="0" shapeId="0" xr:uid="{C0A4ABE6-0332-4377-AF88-3659E9696968}">
      <text>
        <r>
          <rPr>
            <sz val="9"/>
            <color indexed="81"/>
            <rFont val="Tahoma"/>
            <family val="2"/>
          </rPr>
          <t>This max amount is using the current appropriation times the max 75%</t>
        </r>
      </text>
    </comment>
    <comment ref="P16" authorId="0" shapeId="0" xr:uid="{C3EE89A4-E57D-4B47-A317-AF54ACC3EC3D}">
      <text>
        <r>
          <rPr>
            <sz val="9"/>
            <color indexed="81"/>
            <rFont val="Tahoma"/>
            <charset val="1"/>
          </rPr>
          <t xml:space="preserve">This is taken from the ensuing budget year </t>
        </r>
      </text>
    </comment>
    <comment ref="I17" authorId="0" shapeId="0" xr:uid="{FA02C478-753A-466C-9149-6EACEDAA6FED}">
      <text>
        <r>
          <rPr>
            <sz val="9"/>
            <color indexed="81"/>
            <rFont val="Tahoma"/>
            <family val="2"/>
          </rPr>
          <t xml:space="preserve">Update this if Note 2 option is used. 
</t>
        </r>
      </text>
    </comment>
    <comment ref="P17" authorId="0" shapeId="0" xr:uid="{0AC0A64B-B67B-4339-8F10-95E30C9686AB}">
      <text>
        <r>
          <rPr>
            <sz val="9"/>
            <color indexed="81"/>
            <rFont val="Tahoma"/>
            <charset val="1"/>
          </rPr>
          <t xml:space="preserve">This is taken from the ensuing budget year. </t>
        </r>
      </text>
    </comment>
    <comment ref="P20" authorId="0" shapeId="0" xr:uid="{50139B0A-E57E-4CF7-BFBB-2D7668655981}">
      <text>
        <r>
          <rPr>
            <sz val="9"/>
            <color indexed="81"/>
            <rFont val="Tahoma"/>
            <family val="2"/>
          </rPr>
          <t>This amount is using the ensuing appropriation times the max 75%</t>
        </r>
      </text>
    </comment>
    <comment ref="P24" authorId="0" shapeId="0" xr:uid="{C604E44B-F4DD-4861-BF88-591485C79F44}">
      <text>
        <r>
          <rPr>
            <sz val="9"/>
            <color indexed="81"/>
            <rFont val="Tahoma"/>
            <family val="2"/>
          </rPr>
          <t>The SAO Recommends reviewing both max cash reserve amounts in order to ensure compliance with N.D.C.C 57-15-27</t>
        </r>
      </text>
    </comment>
    <comment ref="K30" authorId="0" shapeId="0" xr:uid="{0E107363-2124-409C-98C2-3C3D9550C274}">
      <text>
        <r>
          <rPr>
            <sz val="9"/>
            <color indexed="81"/>
            <rFont val="Tahoma"/>
            <family val="2"/>
          </rPr>
          <t>Delete Box if Max Levy is not applicable</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Erickson, Heath M.</author>
    <author>Bakken, Alexander G.</author>
  </authors>
  <commentList>
    <comment ref="H12" authorId="0" shapeId="0" xr:uid="{D1D890FD-BCFE-438F-8884-277C5543C4AB}">
      <text>
        <r>
          <rPr>
            <sz val="9"/>
            <color indexed="81"/>
            <rFont val="Tahoma"/>
            <family val="2"/>
          </rPr>
          <t>This cell is normally left blank.</t>
        </r>
      </text>
    </comment>
    <comment ref="E58" authorId="1" shapeId="0" xr:uid="{B83B27A5-379C-483D-AFD3-E076A8726170}">
      <text>
        <r>
          <rPr>
            <b/>
            <sz val="9"/>
            <color indexed="81"/>
            <rFont val="Tahoma"/>
            <charset val="1"/>
          </rPr>
          <t>Update formula if not using Column D.</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Erickson, Heath M.</author>
  </authors>
  <commentList>
    <comment ref="F4" authorId="0" shapeId="0" xr:uid="{7E49ADE5-6246-41C0-82C2-7A6B61AC5D8E}">
      <text>
        <r>
          <rPr>
            <sz val="9"/>
            <color indexed="81"/>
            <rFont val="Tahoma"/>
            <family val="2"/>
          </rPr>
          <t xml:space="preserve">Increase this number if applicable. 
 </t>
        </r>
      </text>
    </comment>
    <comment ref="P10" authorId="0" shapeId="0" xr:uid="{4A076A4E-5EC1-4562-A74A-D1908758A0CB}">
      <text>
        <r>
          <rPr>
            <sz val="9"/>
            <color indexed="81"/>
            <rFont val="Tahoma"/>
            <charset val="1"/>
          </rPr>
          <t>This is taken from the current budget year that the entity is currently in and not what the entity is budgeting for the upcoming year.</t>
        </r>
      </text>
    </comment>
    <comment ref="P11" authorId="0" shapeId="0" xr:uid="{28D62BB4-5425-427B-B08A-700FD248B6FB}">
      <text>
        <r>
          <rPr>
            <sz val="9"/>
            <color indexed="81"/>
            <rFont val="Tahoma"/>
            <charset val="1"/>
          </rPr>
          <t xml:space="preserve">This is taken from the current budget year that the entity is currently in and not what the entity is budgeting for the upcoming year.
</t>
        </r>
      </text>
    </comment>
    <comment ref="P14" authorId="0" shapeId="0" xr:uid="{1E7D3BA0-43DC-4929-8221-B59E439745A7}">
      <text>
        <r>
          <rPr>
            <sz val="9"/>
            <color indexed="81"/>
            <rFont val="Tahoma"/>
            <family val="2"/>
          </rPr>
          <t>This max amount is using the current appropriation times the max 75%</t>
        </r>
      </text>
    </comment>
    <comment ref="P16" authorId="0" shapeId="0" xr:uid="{0BABA36A-1668-4E2E-9367-1390FD493CF4}">
      <text>
        <r>
          <rPr>
            <sz val="9"/>
            <color indexed="81"/>
            <rFont val="Tahoma"/>
            <charset val="1"/>
          </rPr>
          <t xml:space="preserve">This is taken from the ensuing budget year </t>
        </r>
      </text>
    </comment>
    <comment ref="I17" authorId="0" shapeId="0" xr:uid="{30E7F762-E7DA-4F7A-8403-732D1D60212A}">
      <text>
        <r>
          <rPr>
            <sz val="9"/>
            <color indexed="81"/>
            <rFont val="Tahoma"/>
            <family val="2"/>
          </rPr>
          <t xml:space="preserve">Update this if Note 2 option is used. 
</t>
        </r>
      </text>
    </comment>
    <comment ref="P17" authorId="0" shapeId="0" xr:uid="{FE46288D-AAA6-4797-AB91-ADDF4777ECA3}">
      <text>
        <r>
          <rPr>
            <sz val="9"/>
            <color indexed="81"/>
            <rFont val="Tahoma"/>
            <charset val="1"/>
          </rPr>
          <t xml:space="preserve">This is taken from the ensuing budget year. </t>
        </r>
      </text>
    </comment>
    <comment ref="P20" authorId="0" shapeId="0" xr:uid="{78D80DFA-720E-445D-92C4-76817B0D5479}">
      <text>
        <r>
          <rPr>
            <sz val="9"/>
            <color indexed="81"/>
            <rFont val="Tahoma"/>
            <family val="2"/>
          </rPr>
          <t>This amount is using the ensuing appropriation times the max 75%</t>
        </r>
      </text>
    </comment>
    <comment ref="P24" authorId="0" shapeId="0" xr:uid="{DD0335BB-5B39-454B-BD69-FBAC0F4521E0}">
      <text>
        <r>
          <rPr>
            <sz val="9"/>
            <color indexed="81"/>
            <rFont val="Tahoma"/>
            <family val="2"/>
          </rPr>
          <t>The SAO Recommends reviewing both max cash reserve amounts in order to ensure compliance with N.D.C.C 57-15-27</t>
        </r>
      </text>
    </comment>
    <comment ref="K30" authorId="0" shapeId="0" xr:uid="{8DD28384-F431-4E2D-9DC2-AA8D07EB0D6D}">
      <text>
        <r>
          <rPr>
            <sz val="9"/>
            <color indexed="81"/>
            <rFont val="Tahoma"/>
            <family val="2"/>
          </rPr>
          <t>Delete Box if Max Levy is not applicable</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Erickson, Heath M.</author>
    <author>Bakken, Alexander G.</author>
  </authors>
  <commentList>
    <comment ref="H12" authorId="0" shapeId="0" xr:uid="{FBAAC718-81EE-4590-BAC9-82F563231963}">
      <text>
        <r>
          <rPr>
            <sz val="9"/>
            <color indexed="81"/>
            <rFont val="Tahoma"/>
            <family val="2"/>
          </rPr>
          <t>This cell is normally left blank.</t>
        </r>
      </text>
    </comment>
    <comment ref="E58" authorId="1" shapeId="0" xr:uid="{F027DFCF-A1A7-4B7D-B0E8-E0122638196A}">
      <text>
        <r>
          <rPr>
            <b/>
            <sz val="9"/>
            <color indexed="81"/>
            <rFont val="Tahoma"/>
            <charset val="1"/>
          </rPr>
          <t>Update formula if not using Column D.</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Erickson, Heath M.</author>
  </authors>
  <commentList>
    <comment ref="F4" authorId="0" shapeId="0" xr:uid="{5032A435-4D2A-4B89-BA6C-A00612B4F4CC}">
      <text>
        <r>
          <rPr>
            <sz val="9"/>
            <color indexed="81"/>
            <rFont val="Tahoma"/>
            <family val="2"/>
          </rPr>
          <t xml:space="preserve">Increase this number if applicable. 
 </t>
        </r>
      </text>
    </comment>
    <comment ref="P10" authorId="0" shapeId="0" xr:uid="{DCE714AA-597D-4768-90EF-8F5ABFB9E712}">
      <text>
        <r>
          <rPr>
            <sz val="9"/>
            <color indexed="81"/>
            <rFont val="Tahoma"/>
            <charset val="1"/>
          </rPr>
          <t>This is taken from the current budget year that the entity is currently in and not what the entity is budgeting for the upcoming year.</t>
        </r>
      </text>
    </comment>
    <comment ref="P11" authorId="0" shapeId="0" xr:uid="{6490A72F-0ED3-46BC-9EAD-1BFA72494E76}">
      <text>
        <r>
          <rPr>
            <sz val="9"/>
            <color indexed="81"/>
            <rFont val="Tahoma"/>
            <charset val="1"/>
          </rPr>
          <t xml:space="preserve">This is taken from the current budget year that the entity is currently in and not what the entity is budgeting for the upcoming year.
</t>
        </r>
      </text>
    </comment>
    <comment ref="P14" authorId="0" shapeId="0" xr:uid="{7965AC28-BE26-4EB4-97B8-6B93BC9D8C1E}">
      <text>
        <r>
          <rPr>
            <sz val="9"/>
            <color indexed="81"/>
            <rFont val="Tahoma"/>
            <family val="2"/>
          </rPr>
          <t>This max amount is using the current appropriation times the max 75%</t>
        </r>
      </text>
    </comment>
    <comment ref="P16" authorId="0" shapeId="0" xr:uid="{8480FBF7-0DE3-4469-85FF-E0AC76E68B4E}">
      <text>
        <r>
          <rPr>
            <sz val="9"/>
            <color indexed="81"/>
            <rFont val="Tahoma"/>
            <charset val="1"/>
          </rPr>
          <t xml:space="preserve">This is taken from the ensuing budget year </t>
        </r>
      </text>
    </comment>
    <comment ref="I17" authorId="0" shapeId="0" xr:uid="{AAA4684E-1ABE-43FD-B998-CC628363D805}">
      <text>
        <r>
          <rPr>
            <sz val="9"/>
            <color indexed="81"/>
            <rFont val="Tahoma"/>
            <family val="2"/>
          </rPr>
          <t xml:space="preserve">Update this if Note 2 option is used. 
</t>
        </r>
      </text>
    </comment>
    <comment ref="P17" authorId="0" shapeId="0" xr:uid="{88C43149-A343-42CF-A58E-52F59C9F7240}">
      <text>
        <r>
          <rPr>
            <sz val="9"/>
            <color indexed="81"/>
            <rFont val="Tahoma"/>
            <charset val="1"/>
          </rPr>
          <t xml:space="preserve">This is taken from the ensuing budget year. </t>
        </r>
      </text>
    </comment>
    <comment ref="P20" authorId="0" shapeId="0" xr:uid="{0A8D2F36-079E-45B2-BD93-94EFC262EADA}">
      <text>
        <r>
          <rPr>
            <sz val="9"/>
            <color indexed="81"/>
            <rFont val="Tahoma"/>
            <family val="2"/>
          </rPr>
          <t>This amount is using the ensuing appropriation times the max 75%</t>
        </r>
      </text>
    </comment>
    <comment ref="P24" authorId="0" shapeId="0" xr:uid="{D7FDB8E0-A6F2-43A5-BC55-CAF8B005519B}">
      <text>
        <r>
          <rPr>
            <sz val="9"/>
            <color indexed="81"/>
            <rFont val="Tahoma"/>
            <family val="2"/>
          </rPr>
          <t>The SAO Recommends reviewing both max cash reserve amounts in order to ensure compliance with N.D.C.C 57-15-27</t>
        </r>
      </text>
    </comment>
    <comment ref="K30" authorId="0" shapeId="0" xr:uid="{E2EC66B9-1DCE-4258-AF52-CF6CEFA65019}">
      <text>
        <r>
          <rPr>
            <sz val="9"/>
            <color indexed="81"/>
            <rFont val="Tahoma"/>
            <family val="2"/>
          </rPr>
          <t>Delete Box if Max Levy is not applicable</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Erickson, Heath M.</author>
    <author>Bakken, Alexander G.</author>
  </authors>
  <commentList>
    <comment ref="H12" authorId="0" shapeId="0" xr:uid="{80BAAEA5-B651-4221-A71E-2BB1048B6648}">
      <text>
        <r>
          <rPr>
            <sz val="9"/>
            <color indexed="81"/>
            <rFont val="Tahoma"/>
            <family val="2"/>
          </rPr>
          <t>This cell is normally left blank.</t>
        </r>
      </text>
    </comment>
    <comment ref="E58" authorId="1" shapeId="0" xr:uid="{4D043B6D-5B45-4C58-814F-F2ABE0B8A86E}">
      <text>
        <r>
          <rPr>
            <b/>
            <sz val="9"/>
            <color indexed="81"/>
            <rFont val="Tahoma"/>
            <charset val="1"/>
          </rPr>
          <t>Update formula if not using Column D.</t>
        </r>
      </text>
    </comment>
  </commentList>
</comments>
</file>

<file path=xl/comments12.xml><?xml version="1.0" encoding="utf-8"?>
<comments xmlns="http://schemas.openxmlformats.org/spreadsheetml/2006/main" xmlns:mc="http://schemas.openxmlformats.org/markup-compatibility/2006" xmlns:xr="http://schemas.microsoft.com/office/spreadsheetml/2014/revision" mc:Ignorable="xr">
  <authors>
    <author>Erickson, Heath M.</author>
  </authors>
  <commentList>
    <comment ref="F4" authorId="0" shapeId="0" xr:uid="{6267FD37-CA7E-4943-B280-456B0B83CBA0}">
      <text>
        <r>
          <rPr>
            <sz val="9"/>
            <color indexed="81"/>
            <rFont val="Tahoma"/>
            <family val="2"/>
          </rPr>
          <t xml:space="preserve">Increase this number if applicable. 
 </t>
        </r>
      </text>
    </comment>
    <comment ref="P10" authorId="0" shapeId="0" xr:uid="{5EB267B3-086A-454F-AC4E-6CA6EC794CAC}">
      <text>
        <r>
          <rPr>
            <sz val="9"/>
            <color indexed="81"/>
            <rFont val="Tahoma"/>
            <charset val="1"/>
          </rPr>
          <t>This is taken from the current budget year that the entity is currently in and not what the entity is budgeting for the upcoming year.</t>
        </r>
      </text>
    </comment>
    <comment ref="P11" authorId="0" shapeId="0" xr:uid="{344BE6AD-44B2-4AE6-BCB1-5F2CB0645A66}">
      <text>
        <r>
          <rPr>
            <sz val="9"/>
            <color indexed="81"/>
            <rFont val="Tahoma"/>
            <charset val="1"/>
          </rPr>
          <t xml:space="preserve">This is taken from the current budget year that the entity is currently in and not what the entity is budgeting for the upcoming year.
</t>
        </r>
      </text>
    </comment>
    <comment ref="P14" authorId="0" shapeId="0" xr:uid="{5CDBB5F7-058B-4620-AE6A-2AF58EFFF537}">
      <text>
        <r>
          <rPr>
            <sz val="9"/>
            <color indexed="81"/>
            <rFont val="Tahoma"/>
            <family val="2"/>
          </rPr>
          <t>This max amount is using the current appropriation times the max 75%</t>
        </r>
      </text>
    </comment>
    <comment ref="P16" authorId="0" shapeId="0" xr:uid="{FAE162CC-CBD1-4E17-B074-10BABB40D1A0}">
      <text>
        <r>
          <rPr>
            <sz val="9"/>
            <color indexed="81"/>
            <rFont val="Tahoma"/>
            <charset val="1"/>
          </rPr>
          <t xml:space="preserve">This is taken from the ensuing budget year </t>
        </r>
      </text>
    </comment>
    <comment ref="I17" authorId="0" shapeId="0" xr:uid="{A476E964-69BB-4EC4-AD5E-774F9F4B1903}">
      <text>
        <r>
          <rPr>
            <sz val="9"/>
            <color indexed="81"/>
            <rFont val="Tahoma"/>
            <family val="2"/>
          </rPr>
          <t xml:space="preserve">Update this if Note 2 option is used. 
</t>
        </r>
      </text>
    </comment>
    <comment ref="P17" authorId="0" shapeId="0" xr:uid="{2CE1CBC3-3A94-4479-9567-18A23F75CB6F}">
      <text>
        <r>
          <rPr>
            <sz val="9"/>
            <color indexed="81"/>
            <rFont val="Tahoma"/>
            <charset val="1"/>
          </rPr>
          <t xml:space="preserve">This is taken from the ensuing budget year. </t>
        </r>
      </text>
    </comment>
    <comment ref="P20" authorId="0" shapeId="0" xr:uid="{78CBFD0D-C48A-4058-9FA9-4A83CF66F60A}">
      <text>
        <r>
          <rPr>
            <sz val="9"/>
            <color indexed="81"/>
            <rFont val="Tahoma"/>
            <family val="2"/>
          </rPr>
          <t>This amount is using the ensuing appropriation times the max 75%</t>
        </r>
      </text>
    </comment>
    <comment ref="P24" authorId="0" shapeId="0" xr:uid="{67A017F0-5F97-428A-B2F6-EAFB033AE040}">
      <text>
        <r>
          <rPr>
            <sz val="9"/>
            <color indexed="81"/>
            <rFont val="Tahoma"/>
            <family val="2"/>
          </rPr>
          <t>The SAO Recommends reviewing both max cash reserve amounts in order to ensure compliance with N.D.C.C 57-15-27</t>
        </r>
      </text>
    </comment>
    <comment ref="K30" authorId="0" shapeId="0" xr:uid="{789F12D8-41C4-4137-937C-B3A17C891B3D}">
      <text>
        <r>
          <rPr>
            <sz val="9"/>
            <color indexed="81"/>
            <rFont val="Tahoma"/>
            <family val="2"/>
          </rPr>
          <t>Delete Box if Max Levy is not applicable</t>
        </r>
      </text>
    </comment>
  </commentList>
</comments>
</file>

<file path=xl/comments13.xml><?xml version="1.0" encoding="utf-8"?>
<comments xmlns="http://schemas.openxmlformats.org/spreadsheetml/2006/main" xmlns:mc="http://schemas.openxmlformats.org/markup-compatibility/2006" xmlns:xr="http://schemas.microsoft.com/office/spreadsheetml/2014/revision" mc:Ignorable="xr">
  <authors>
    <author>Erickson, Heath M.</author>
    <author>Bakken, Alexander G.</author>
  </authors>
  <commentList>
    <comment ref="H12" authorId="0" shapeId="0" xr:uid="{985C34B9-5001-453B-AA9A-DE44E381A913}">
      <text>
        <r>
          <rPr>
            <sz val="9"/>
            <color indexed="81"/>
            <rFont val="Tahoma"/>
            <family val="2"/>
          </rPr>
          <t>This cell is normally left blank.</t>
        </r>
      </text>
    </comment>
    <comment ref="E58" authorId="1" shapeId="0" xr:uid="{ABFD2B1E-EF8D-49B0-96F7-7C9BF3B5B850}">
      <text>
        <r>
          <rPr>
            <b/>
            <sz val="9"/>
            <color indexed="81"/>
            <rFont val="Tahoma"/>
            <charset val="1"/>
          </rPr>
          <t>Update formula if not using Column D.</t>
        </r>
      </text>
    </comment>
  </commentList>
</comments>
</file>

<file path=xl/comments14.xml><?xml version="1.0" encoding="utf-8"?>
<comments xmlns="http://schemas.openxmlformats.org/spreadsheetml/2006/main" xmlns:mc="http://schemas.openxmlformats.org/markup-compatibility/2006" xmlns:xr="http://schemas.microsoft.com/office/spreadsheetml/2014/revision" mc:Ignorable="xr">
  <authors>
    <author>Erickson, Heath M.</author>
  </authors>
  <commentList>
    <comment ref="F4" authorId="0" shapeId="0" xr:uid="{B6A42196-B42E-42F8-8971-03BBFA7F1B50}">
      <text>
        <r>
          <rPr>
            <sz val="9"/>
            <color indexed="81"/>
            <rFont val="Tahoma"/>
            <family val="2"/>
          </rPr>
          <t xml:space="preserve">Increase this number if applicable. 
 </t>
        </r>
      </text>
    </comment>
    <comment ref="P10" authorId="0" shapeId="0" xr:uid="{9C2230DC-2BC7-4E6C-8CB6-4F9608375A61}">
      <text>
        <r>
          <rPr>
            <sz val="9"/>
            <color indexed="81"/>
            <rFont val="Tahoma"/>
            <charset val="1"/>
          </rPr>
          <t>This is taken from the current budget year that the entity is currently in and not what the entity is budgeting for the upcoming year.</t>
        </r>
      </text>
    </comment>
    <comment ref="P11" authorId="0" shapeId="0" xr:uid="{15403523-632C-4E29-AAE3-E9137B11469E}">
      <text>
        <r>
          <rPr>
            <sz val="9"/>
            <color indexed="81"/>
            <rFont val="Tahoma"/>
            <charset val="1"/>
          </rPr>
          <t xml:space="preserve">This is taken from the current budget year that the entity is currently in and not what the entity is budgeting for the upcoming year.
</t>
        </r>
      </text>
    </comment>
    <comment ref="P14" authorId="0" shapeId="0" xr:uid="{93D12C7D-9B5C-48D9-8CFB-5E5BA50BA6C7}">
      <text>
        <r>
          <rPr>
            <sz val="9"/>
            <color indexed="81"/>
            <rFont val="Tahoma"/>
            <family val="2"/>
          </rPr>
          <t>This max amount is using the current appropriation times the max 75%</t>
        </r>
      </text>
    </comment>
    <comment ref="P16" authorId="0" shapeId="0" xr:uid="{5A69EC28-1CEE-4401-85D6-63D41215A373}">
      <text>
        <r>
          <rPr>
            <sz val="9"/>
            <color indexed="81"/>
            <rFont val="Tahoma"/>
            <charset val="1"/>
          </rPr>
          <t xml:space="preserve">This is taken from the ensuing budget year </t>
        </r>
      </text>
    </comment>
    <comment ref="I17" authorId="0" shapeId="0" xr:uid="{7949BBA2-858A-4670-834E-ACD073EE12E7}">
      <text>
        <r>
          <rPr>
            <sz val="9"/>
            <color indexed="81"/>
            <rFont val="Tahoma"/>
            <family val="2"/>
          </rPr>
          <t xml:space="preserve">Update this if Note 2 option is used. 
</t>
        </r>
      </text>
    </comment>
    <comment ref="P17" authorId="0" shapeId="0" xr:uid="{E512AF52-0743-4F73-A6FE-53743579772F}">
      <text>
        <r>
          <rPr>
            <sz val="9"/>
            <color indexed="81"/>
            <rFont val="Tahoma"/>
            <charset val="1"/>
          </rPr>
          <t xml:space="preserve">This is taken from the ensuing budget year. </t>
        </r>
      </text>
    </comment>
    <comment ref="P20" authorId="0" shapeId="0" xr:uid="{1674D493-62C1-4C4E-8CF1-D59080A3B8CE}">
      <text>
        <r>
          <rPr>
            <sz val="9"/>
            <color indexed="81"/>
            <rFont val="Tahoma"/>
            <family val="2"/>
          </rPr>
          <t>This amount is using the ensuing appropriation times the max 75%</t>
        </r>
      </text>
    </comment>
    <comment ref="P24" authorId="0" shapeId="0" xr:uid="{2247E4CF-138F-46F6-8034-8E6698466623}">
      <text>
        <r>
          <rPr>
            <sz val="9"/>
            <color indexed="81"/>
            <rFont val="Tahoma"/>
            <family val="2"/>
          </rPr>
          <t>The SAO Recommends reviewing both max cash reserve amounts in order to ensure compliance with N.D.C.C 57-15-27</t>
        </r>
      </text>
    </comment>
    <comment ref="K30" authorId="0" shapeId="0" xr:uid="{52CBFE49-208A-4E82-B4D6-B7F401BF3053}">
      <text>
        <r>
          <rPr>
            <sz val="9"/>
            <color indexed="81"/>
            <rFont val="Tahoma"/>
            <family val="2"/>
          </rPr>
          <t>Delete Box if Max Levy is not applicable</t>
        </r>
      </text>
    </comment>
  </commentList>
</comments>
</file>

<file path=xl/comments15.xml><?xml version="1.0" encoding="utf-8"?>
<comments xmlns="http://schemas.openxmlformats.org/spreadsheetml/2006/main" xmlns:mc="http://schemas.openxmlformats.org/markup-compatibility/2006" xmlns:xr="http://schemas.microsoft.com/office/spreadsheetml/2014/revision" mc:Ignorable="xr">
  <authors>
    <author>Erickson, Heath M.</author>
    <author>Bakken, Alexander G.</author>
  </authors>
  <commentList>
    <comment ref="H12" authorId="0" shapeId="0" xr:uid="{938E57FD-1BB7-4A81-938F-24F5B6F07592}">
      <text>
        <r>
          <rPr>
            <sz val="9"/>
            <color indexed="81"/>
            <rFont val="Tahoma"/>
            <family val="2"/>
          </rPr>
          <t>This cell is normally left blank.</t>
        </r>
      </text>
    </comment>
    <comment ref="E58" authorId="1" shapeId="0" xr:uid="{B953BA20-7CCC-4C49-AEC8-22C72B184785}">
      <text>
        <r>
          <rPr>
            <b/>
            <sz val="9"/>
            <color indexed="81"/>
            <rFont val="Tahoma"/>
            <charset val="1"/>
          </rPr>
          <t>Update formula if not using Column D.</t>
        </r>
      </text>
    </comment>
  </commentList>
</comments>
</file>

<file path=xl/comments16.xml><?xml version="1.0" encoding="utf-8"?>
<comments xmlns="http://schemas.openxmlformats.org/spreadsheetml/2006/main" xmlns:mc="http://schemas.openxmlformats.org/markup-compatibility/2006" xmlns:xr="http://schemas.microsoft.com/office/spreadsheetml/2014/revision" mc:Ignorable="xr">
  <authors>
    <author>Erickson, Heath M.</author>
  </authors>
  <commentList>
    <comment ref="F4" authorId="0" shapeId="0" xr:uid="{969B8062-3DD3-4057-A1D4-B162296B6FDD}">
      <text>
        <r>
          <rPr>
            <sz val="9"/>
            <color indexed="81"/>
            <rFont val="Tahoma"/>
            <family val="2"/>
          </rPr>
          <t xml:space="preserve">Increase this number if applicable. 
 </t>
        </r>
      </text>
    </comment>
    <comment ref="P10" authorId="0" shapeId="0" xr:uid="{A566C3A7-752A-41C5-96A8-08A50D82C6A4}">
      <text>
        <r>
          <rPr>
            <sz val="9"/>
            <color indexed="81"/>
            <rFont val="Tahoma"/>
            <charset val="1"/>
          </rPr>
          <t>This is taken from the current budget year that the entity is currently in and not what the entity is budgeting for the upcoming year.</t>
        </r>
      </text>
    </comment>
    <comment ref="P11" authorId="0" shapeId="0" xr:uid="{E00EB42A-06F2-4455-B2ED-EFFF9107CC45}">
      <text>
        <r>
          <rPr>
            <sz val="9"/>
            <color indexed="81"/>
            <rFont val="Tahoma"/>
            <charset val="1"/>
          </rPr>
          <t xml:space="preserve">This is taken from the current budget year that the entity is currently in and not what the entity is budgeting for the upcoming year.
</t>
        </r>
      </text>
    </comment>
    <comment ref="P14" authorId="0" shapeId="0" xr:uid="{E6827F1E-C259-4B37-BA45-73BEC16D5023}">
      <text>
        <r>
          <rPr>
            <sz val="9"/>
            <color indexed="81"/>
            <rFont val="Tahoma"/>
            <family val="2"/>
          </rPr>
          <t>This max amount is using the current appropriation times the max 75%</t>
        </r>
      </text>
    </comment>
    <comment ref="P16" authorId="0" shapeId="0" xr:uid="{0EBC7C64-EDFD-467B-991B-A849B107FB70}">
      <text>
        <r>
          <rPr>
            <sz val="9"/>
            <color indexed="81"/>
            <rFont val="Tahoma"/>
            <charset val="1"/>
          </rPr>
          <t xml:space="preserve">This is taken from the ensuing budget year </t>
        </r>
      </text>
    </comment>
    <comment ref="I17" authorId="0" shapeId="0" xr:uid="{C744C96C-4E15-43D8-A107-46AA9C72AFD3}">
      <text>
        <r>
          <rPr>
            <sz val="9"/>
            <color indexed="81"/>
            <rFont val="Tahoma"/>
            <family val="2"/>
          </rPr>
          <t xml:space="preserve">Update this if Note 2 option is used. 
</t>
        </r>
      </text>
    </comment>
    <comment ref="P17" authorId="0" shapeId="0" xr:uid="{295224C2-F919-4C37-ACA9-36FA6D9696E4}">
      <text>
        <r>
          <rPr>
            <sz val="9"/>
            <color indexed="81"/>
            <rFont val="Tahoma"/>
            <charset val="1"/>
          </rPr>
          <t xml:space="preserve">This is taken from the ensuing budget year. </t>
        </r>
      </text>
    </comment>
    <comment ref="P20" authorId="0" shapeId="0" xr:uid="{3F1A47BB-725F-47F8-8AAF-AE59D70D5650}">
      <text>
        <r>
          <rPr>
            <sz val="9"/>
            <color indexed="81"/>
            <rFont val="Tahoma"/>
            <family val="2"/>
          </rPr>
          <t>This amount is using the ensuing appropriation times the max 75%</t>
        </r>
      </text>
    </comment>
    <comment ref="P24" authorId="0" shapeId="0" xr:uid="{506E2F15-5B5E-474E-BF38-CC100854B636}">
      <text>
        <r>
          <rPr>
            <sz val="9"/>
            <color indexed="81"/>
            <rFont val="Tahoma"/>
            <family val="2"/>
          </rPr>
          <t>The SAO Recommends reviewing both max cash reserve amounts in order to ensure compliance with N.D.C.C 57-15-27</t>
        </r>
      </text>
    </comment>
    <comment ref="K30" authorId="0" shapeId="0" xr:uid="{8241E905-24E9-4F6F-8309-FEE3DB478F38}">
      <text>
        <r>
          <rPr>
            <sz val="9"/>
            <color indexed="81"/>
            <rFont val="Tahoma"/>
            <family val="2"/>
          </rPr>
          <t>Delete Box if Max Levy is not applicable</t>
        </r>
      </text>
    </comment>
  </commentList>
</comments>
</file>

<file path=xl/comments17.xml><?xml version="1.0" encoding="utf-8"?>
<comments xmlns="http://schemas.openxmlformats.org/spreadsheetml/2006/main" xmlns:mc="http://schemas.openxmlformats.org/markup-compatibility/2006" xmlns:xr="http://schemas.microsoft.com/office/spreadsheetml/2014/revision" mc:Ignorable="xr">
  <authors>
    <author>Erickson, Heath M.</author>
    <author>Bakken, Alexander G.</author>
  </authors>
  <commentList>
    <comment ref="H12" authorId="0" shapeId="0" xr:uid="{D5798758-3C53-4884-B610-64AA50C5F4DB}">
      <text>
        <r>
          <rPr>
            <sz val="9"/>
            <color indexed="81"/>
            <rFont val="Tahoma"/>
            <family val="2"/>
          </rPr>
          <t>This cell is normally left blank.</t>
        </r>
      </text>
    </comment>
    <comment ref="E58" authorId="1" shapeId="0" xr:uid="{D63FE063-556C-4E83-A639-23BCBD66CA01}">
      <text>
        <r>
          <rPr>
            <b/>
            <sz val="9"/>
            <color indexed="81"/>
            <rFont val="Tahoma"/>
            <charset val="1"/>
          </rPr>
          <t>Update formula if not using Column D.</t>
        </r>
      </text>
    </comment>
  </commentList>
</comments>
</file>

<file path=xl/comments18.xml><?xml version="1.0" encoding="utf-8"?>
<comments xmlns="http://schemas.openxmlformats.org/spreadsheetml/2006/main" xmlns:mc="http://schemas.openxmlformats.org/markup-compatibility/2006" xmlns:xr="http://schemas.microsoft.com/office/spreadsheetml/2014/revision" mc:Ignorable="xr">
  <authors>
    <author>Erickson, Heath M.</author>
  </authors>
  <commentList>
    <comment ref="F4" authorId="0" shapeId="0" xr:uid="{A8EA9E5E-C083-4FFE-8295-26A8B95E0978}">
      <text>
        <r>
          <rPr>
            <sz val="9"/>
            <color indexed="81"/>
            <rFont val="Tahoma"/>
            <family val="2"/>
          </rPr>
          <t xml:space="preserve">Increase this number if applicable. 
 </t>
        </r>
      </text>
    </comment>
    <comment ref="P10" authorId="0" shapeId="0" xr:uid="{4C3104BB-9ECC-4BF7-A154-E1D8C6D0168E}">
      <text>
        <r>
          <rPr>
            <sz val="9"/>
            <color indexed="81"/>
            <rFont val="Tahoma"/>
            <charset val="1"/>
          </rPr>
          <t>This is taken from the current budget year that the entity is currently in and not what the entity is budgeting for the upcoming year.</t>
        </r>
      </text>
    </comment>
    <comment ref="P11" authorId="0" shapeId="0" xr:uid="{2FED4FC8-E04C-4904-8A07-C0E93D3A4601}">
      <text>
        <r>
          <rPr>
            <sz val="9"/>
            <color indexed="81"/>
            <rFont val="Tahoma"/>
            <charset val="1"/>
          </rPr>
          <t xml:space="preserve">This is taken from the current budget year that the entity is currently in and not what the entity is budgeting for the upcoming year.
</t>
        </r>
      </text>
    </comment>
    <comment ref="P14" authorId="0" shapeId="0" xr:uid="{57A3002F-7EFB-4DEC-9792-2FDD8382F5A7}">
      <text>
        <r>
          <rPr>
            <sz val="9"/>
            <color indexed="81"/>
            <rFont val="Tahoma"/>
            <family val="2"/>
          </rPr>
          <t>This max amount is using the current appropriation times the max 75%</t>
        </r>
      </text>
    </comment>
    <comment ref="P16" authorId="0" shapeId="0" xr:uid="{BD4BFBE0-31D9-4893-8ECB-18FBA1D002C4}">
      <text>
        <r>
          <rPr>
            <sz val="9"/>
            <color indexed="81"/>
            <rFont val="Tahoma"/>
            <charset val="1"/>
          </rPr>
          <t xml:space="preserve">This is taken from the ensuing budget year </t>
        </r>
      </text>
    </comment>
    <comment ref="I17" authorId="0" shapeId="0" xr:uid="{8ECAACE0-7221-4407-8941-89DEE3FB1DE6}">
      <text>
        <r>
          <rPr>
            <sz val="9"/>
            <color indexed="81"/>
            <rFont val="Tahoma"/>
            <family val="2"/>
          </rPr>
          <t xml:space="preserve">Update this if Note 2 option is used. 
</t>
        </r>
      </text>
    </comment>
    <comment ref="P17" authorId="0" shapeId="0" xr:uid="{C59C8EDD-24A5-4C0A-A94B-530561E0AB79}">
      <text>
        <r>
          <rPr>
            <sz val="9"/>
            <color indexed="81"/>
            <rFont val="Tahoma"/>
            <charset val="1"/>
          </rPr>
          <t xml:space="preserve">This is taken from the ensuing budget year. </t>
        </r>
      </text>
    </comment>
    <comment ref="P20" authorId="0" shapeId="0" xr:uid="{F1E309F6-4C01-427A-B75D-947488D2272A}">
      <text>
        <r>
          <rPr>
            <sz val="9"/>
            <color indexed="81"/>
            <rFont val="Tahoma"/>
            <family val="2"/>
          </rPr>
          <t>This amount is using the ensuing appropriation times the max 75%</t>
        </r>
      </text>
    </comment>
    <comment ref="P24" authorId="0" shapeId="0" xr:uid="{F735E1E6-9DE6-467D-A750-1EE4EBCDA609}">
      <text>
        <r>
          <rPr>
            <sz val="9"/>
            <color indexed="81"/>
            <rFont val="Tahoma"/>
            <family val="2"/>
          </rPr>
          <t>The SAO Recommends reviewing both max cash reserve amounts in order to ensure compliance with N.D.C.C 57-15-27</t>
        </r>
      </text>
    </comment>
    <comment ref="K30" authorId="0" shapeId="0" xr:uid="{F995F005-3893-4493-8223-897A344EBD1A}">
      <text>
        <r>
          <rPr>
            <sz val="9"/>
            <color indexed="81"/>
            <rFont val="Tahoma"/>
            <family val="2"/>
          </rPr>
          <t>Delete Box if Max Levy is not applicable</t>
        </r>
      </text>
    </comment>
  </commentList>
</comments>
</file>

<file path=xl/comments19.xml><?xml version="1.0" encoding="utf-8"?>
<comments xmlns="http://schemas.openxmlformats.org/spreadsheetml/2006/main" xmlns:mc="http://schemas.openxmlformats.org/markup-compatibility/2006" xmlns:xr="http://schemas.microsoft.com/office/spreadsheetml/2014/revision" mc:Ignorable="xr">
  <authors>
    <author>Erickson, Heath M.</author>
    <author>Bakken, Alexander G.</author>
  </authors>
  <commentList>
    <comment ref="H12" authorId="0" shapeId="0" xr:uid="{0C046DBF-A8BA-4E81-ADE4-D47457F5381C}">
      <text>
        <r>
          <rPr>
            <sz val="9"/>
            <color indexed="81"/>
            <rFont val="Tahoma"/>
            <family val="2"/>
          </rPr>
          <t>This cell is normally left blank.</t>
        </r>
      </text>
    </comment>
    <comment ref="E58" authorId="1" shapeId="0" xr:uid="{1103081B-8E6E-4654-83E7-5DA09709AAF5}">
      <text>
        <r>
          <rPr>
            <b/>
            <sz val="9"/>
            <color indexed="81"/>
            <rFont val="Tahoma"/>
            <charset val="1"/>
          </rPr>
          <t>Update formula if not using Column D.</t>
        </r>
      </text>
    </comment>
  </commentList>
</comments>
</file>

<file path=xl/comments20.xml><?xml version="1.0" encoding="utf-8"?>
<comments xmlns="http://schemas.openxmlformats.org/spreadsheetml/2006/main" xmlns:mc="http://schemas.openxmlformats.org/markup-compatibility/2006" xmlns:xr="http://schemas.microsoft.com/office/spreadsheetml/2014/revision" mc:Ignorable="xr">
  <authors>
    <author>Erickson, Heath M.</author>
  </authors>
  <commentList>
    <comment ref="F4" authorId="0" shapeId="0" xr:uid="{7B49573C-20D6-4869-9929-1FB6E22BE427}">
      <text>
        <r>
          <rPr>
            <sz val="9"/>
            <color indexed="81"/>
            <rFont val="Tahoma"/>
            <family val="2"/>
          </rPr>
          <t xml:space="preserve">Increase this number if applicable. 
 </t>
        </r>
      </text>
    </comment>
    <comment ref="P10" authorId="0" shapeId="0" xr:uid="{8556F1CC-A7F0-431B-BDD5-E7BF957CACFC}">
      <text>
        <r>
          <rPr>
            <sz val="9"/>
            <color indexed="81"/>
            <rFont val="Tahoma"/>
            <charset val="1"/>
          </rPr>
          <t>This is taken from the current budget year that the entity is currently in and not what the entity is budgeting for the upcoming year.</t>
        </r>
      </text>
    </comment>
    <comment ref="P11" authorId="0" shapeId="0" xr:uid="{ACEBAB82-29B8-442C-85E1-341EED580093}">
      <text>
        <r>
          <rPr>
            <sz val="9"/>
            <color indexed="81"/>
            <rFont val="Tahoma"/>
            <charset val="1"/>
          </rPr>
          <t xml:space="preserve">This is taken from the current budget year that the entity is currently in and not what the entity is budgeting for the upcoming year.
</t>
        </r>
      </text>
    </comment>
    <comment ref="P14" authorId="0" shapeId="0" xr:uid="{41B9A73C-655D-4BF2-838C-69D964407417}">
      <text>
        <r>
          <rPr>
            <sz val="9"/>
            <color indexed="81"/>
            <rFont val="Tahoma"/>
            <family val="2"/>
          </rPr>
          <t>This max amount is using the current appropriation times the max 75%</t>
        </r>
      </text>
    </comment>
    <comment ref="P16" authorId="0" shapeId="0" xr:uid="{815CD131-7F79-4130-BFE6-71D3544845B9}">
      <text>
        <r>
          <rPr>
            <sz val="9"/>
            <color indexed="81"/>
            <rFont val="Tahoma"/>
            <charset val="1"/>
          </rPr>
          <t xml:space="preserve">This is taken from the ensuing budget year </t>
        </r>
      </text>
    </comment>
    <comment ref="I17" authorId="0" shapeId="0" xr:uid="{5B333765-D04F-49F6-8E0F-E0815B9347BC}">
      <text>
        <r>
          <rPr>
            <sz val="9"/>
            <color indexed="81"/>
            <rFont val="Tahoma"/>
            <family val="2"/>
          </rPr>
          <t xml:space="preserve">Update this if Note 2 option is used. 
</t>
        </r>
      </text>
    </comment>
    <comment ref="P17" authorId="0" shapeId="0" xr:uid="{E8649C26-1C4D-4A9F-AF6F-C6685BB693C0}">
      <text>
        <r>
          <rPr>
            <sz val="9"/>
            <color indexed="81"/>
            <rFont val="Tahoma"/>
            <charset val="1"/>
          </rPr>
          <t xml:space="preserve">This is taken from the ensuing budget year. </t>
        </r>
      </text>
    </comment>
    <comment ref="P20" authorId="0" shapeId="0" xr:uid="{87D89065-396C-4A07-BAB0-68EF28F5A3D9}">
      <text>
        <r>
          <rPr>
            <sz val="9"/>
            <color indexed="81"/>
            <rFont val="Tahoma"/>
            <family val="2"/>
          </rPr>
          <t>This amount is using the ensuing appropriation times the max 75%</t>
        </r>
      </text>
    </comment>
    <comment ref="P24" authorId="0" shapeId="0" xr:uid="{20C24AE5-DB27-4FA3-B2DC-512262F8924B}">
      <text>
        <r>
          <rPr>
            <sz val="9"/>
            <color indexed="81"/>
            <rFont val="Tahoma"/>
            <family val="2"/>
          </rPr>
          <t>The SAO Recommends reviewing both max cash reserve amounts in order to ensure compliance with N.D.C.C 57-15-27</t>
        </r>
      </text>
    </comment>
    <comment ref="K30" authorId="0" shapeId="0" xr:uid="{08F5E398-9DB0-4ACC-99BA-17DC18D7D71A}">
      <text>
        <r>
          <rPr>
            <sz val="9"/>
            <color indexed="81"/>
            <rFont val="Tahoma"/>
            <family val="2"/>
          </rPr>
          <t>Delete Box if Max Levy is not applicable</t>
        </r>
      </text>
    </comment>
  </commentList>
</comments>
</file>

<file path=xl/comments21.xml><?xml version="1.0" encoding="utf-8"?>
<comments xmlns="http://schemas.openxmlformats.org/spreadsheetml/2006/main" xmlns:mc="http://schemas.openxmlformats.org/markup-compatibility/2006" xmlns:xr="http://schemas.microsoft.com/office/spreadsheetml/2014/revision" mc:Ignorable="xr">
  <authors>
    <author>Erickson, Heath M.</author>
    <author>Bakken, Alexander G.</author>
  </authors>
  <commentList>
    <comment ref="H12" authorId="0" shapeId="0" xr:uid="{226A2935-A2C7-48C7-A8E6-BA24A502637A}">
      <text>
        <r>
          <rPr>
            <sz val="9"/>
            <color indexed="81"/>
            <rFont val="Tahoma"/>
            <family val="2"/>
          </rPr>
          <t>This cell is normally left blank.</t>
        </r>
      </text>
    </comment>
    <comment ref="E58" authorId="1" shapeId="0" xr:uid="{093B2EFB-A661-4228-800D-4D8A3BFEAB2B}">
      <text>
        <r>
          <rPr>
            <b/>
            <sz val="9"/>
            <color indexed="81"/>
            <rFont val="Tahoma"/>
            <charset val="1"/>
          </rPr>
          <t>Update formula if not using Column D.</t>
        </r>
      </text>
    </comment>
  </commentList>
</comments>
</file>

<file path=xl/comments22.xml><?xml version="1.0" encoding="utf-8"?>
<comments xmlns="http://schemas.openxmlformats.org/spreadsheetml/2006/main" xmlns:mc="http://schemas.openxmlformats.org/markup-compatibility/2006" xmlns:xr="http://schemas.microsoft.com/office/spreadsheetml/2014/revision" mc:Ignorable="xr">
  <authors>
    <author>Erickson, Heath M.</author>
  </authors>
  <commentList>
    <comment ref="F4" authorId="0" shapeId="0" xr:uid="{1144F404-7252-42D5-A5BB-EF98195A4373}">
      <text>
        <r>
          <rPr>
            <sz val="9"/>
            <color indexed="81"/>
            <rFont val="Tahoma"/>
            <family val="2"/>
          </rPr>
          <t xml:space="preserve">Increase this number if applicable. 
 </t>
        </r>
      </text>
    </comment>
    <comment ref="P10" authorId="0" shapeId="0" xr:uid="{B8B52FFC-4F43-4E38-B2C7-6554D7438913}">
      <text>
        <r>
          <rPr>
            <sz val="9"/>
            <color indexed="81"/>
            <rFont val="Tahoma"/>
            <charset val="1"/>
          </rPr>
          <t>This is taken from the current budget year that the entity is currently in and not what the entity is budgeting for the upcoming year.</t>
        </r>
      </text>
    </comment>
    <comment ref="P11" authorId="0" shapeId="0" xr:uid="{C6A70026-3422-4B37-A222-FD0B4FD6B598}">
      <text>
        <r>
          <rPr>
            <sz val="9"/>
            <color indexed="81"/>
            <rFont val="Tahoma"/>
            <charset val="1"/>
          </rPr>
          <t xml:space="preserve">This is taken from the current budget year that the entity is currently in and not what the entity is budgeting for the upcoming year.
</t>
        </r>
      </text>
    </comment>
    <comment ref="P14" authorId="0" shapeId="0" xr:uid="{13CBFDEE-04DC-436A-9B93-561661C1FC75}">
      <text>
        <r>
          <rPr>
            <sz val="9"/>
            <color indexed="81"/>
            <rFont val="Tahoma"/>
            <family val="2"/>
          </rPr>
          <t>This max amount is using the current appropriation times the max 75%</t>
        </r>
      </text>
    </comment>
    <comment ref="P16" authorId="0" shapeId="0" xr:uid="{7A18EAA6-ADA7-44E6-AA89-7032FEAD1DF0}">
      <text>
        <r>
          <rPr>
            <sz val="9"/>
            <color indexed="81"/>
            <rFont val="Tahoma"/>
            <charset val="1"/>
          </rPr>
          <t xml:space="preserve">This is taken from the ensuing budget year </t>
        </r>
      </text>
    </comment>
    <comment ref="I17" authorId="0" shapeId="0" xr:uid="{E1C04672-6FFC-4E83-90E3-4FD450C40C01}">
      <text>
        <r>
          <rPr>
            <sz val="9"/>
            <color indexed="81"/>
            <rFont val="Tahoma"/>
            <family val="2"/>
          </rPr>
          <t xml:space="preserve">Update this if Note 2 option is used. 
</t>
        </r>
      </text>
    </comment>
    <comment ref="P17" authorId="0" shapeId="0" xr:uid="{490BD5F8-17A2-4299-93A8-05F6DD2056E7}">
      <text>
        <r>
          <rPr>
            <sz val="9"/>
            <color indexed="81"/>
            <rFont val="Tahoma"/>
            <charset val="1"/>
          </rPr>
          <t xml:space="preserve">This is taken from the ensuing budget year. </t>
        </r>
      </text>
    </comment>
    <comment ref="P20" authorId="0" shapeId="0" xr:uid="{5BB1A8F4-548E-42C7-A938-0BCA885766DA}">
      <text>
        <r>
          <rPr>
            <sz val="9"/>
            <color indexed="81"/>
            <rFont val="Tahoma"/>
            <family val="2"/>
          </rPr>
          <t>This amount is using the ensuing appropriation times the max 75%</t>
        </r>
      </text>
    </comment>
    <comment ref="P24" authorId="0" shapeId="0" xr:uid="{A0154FE7-7DA2-4BA2-A87A-BBCD95BDC293}">
      <text>
        <r>
          <rPr>
            <sz val="9"/>
            <color indexed="81"/>
            <rFont val="Tahoma"/>
            <family val="2"/>
          </rPr>
          <t>The SAO Recommends reviewing both max cash reserve amounts in order to ensure compliance with N.D.C.C 57-15-27</t>
        </r>
      </text>
    </comment>
    <comment ref="K30" authorId="0" shapeId="0" xr:uid="{33900B58-0659-4ABB-873E-11E936639943}">
      <text>
        <r>
          <rPr>
            <sz val="9"/>
            <color indexed="81"/>
            <rFont val="Tahoma"/>
            <family val="2"/>
          </rPr>
          <t>Delete Box if Max Levy is not applicable</t>
        </r>
      </text>
    </comment>
  </commentList>
</comments>
</file>

<file path=xl/comments23.xml><?xml version="1.0" encoding="utf-8"?>
<comments xmlns="http://schemas.openxmlformats.org/spreadsheetml/2006/main" xmlns:mc="http://schemas.openxmlformats.org/markup-compatibility/2006" xmlns:xr="http://schemas.microsoft.com/office/spreadsheetml/2014/revision" mc:Ignorable="xr">
  <authors>
    <author>Erickson, Heath M.</author>
    <author>Bakken, Alexander G.</author>
  </authors>
  <commentList>
    <comment ref="H12" authorId="0" shapeId="0" xr:uid="{9903552B-BC5F-4E94-83E2-6EBCD51213DE}">
      <text>
        <r>
          <rPr>
            <sz val="9"/>
            <color indexed="81"/>
            <rFont val="Tahoma"/>
            <family val="2"/>
          </rPr>
          <t>This cell is normally left blank.</t>
        </r>
      </text>
    </comment>
    <comment ref="E58" authorId="1" shapeId="0" xr:uid="{918DC606-73C8-45F1-8408-A456374FA78E}">
      <text>
        <r>
          <rPr>
            <b/>
            <sz val="9"/>
            <color indexed="81"/>
            <rFont val="Tahoma"/>
            <charset val="1"/>
          </rPr>
          <t>Update formula if not using Column D.</t>
        </r>
      </text>
    </comment>
  </commentList>
</comments>
</file>

<file path=xl/comments24.xml><?xml version="1.0" encoding="utf-8"?>
<comments xmlns="http://schemas.openxmlformats.org/spreadsheetml/2006/main" xmlns:mc="http://schemas.openxmlformats.org/markup-compatibility/2006" xmlns:xr="http://schemas.microsoft.com/office/spreadsheetml/2014/revision" mc:Ignorable="xr">
  <authors>
    <author>Erickson, Heath M.</author>
  </authors>
  <commentList>
    <comment ref="F4" authorId="0" shapeId="0" xr:uid="{86498FB3-2EF4-4735-9966-6BFE82EC51FE}">
      <text>
        <r>
          <rPr>
            <sz val="9"/>
            <color indexed="81"/>
            <rFont val="Tahoma"/>
            <family val="2"/>
          </rPr>
          <t xml:space="preserve">Increase this number if applicable. 
 </t>
        </r>
      </text>
    </comment>
    <comment ref="P10" authorId="0" shapeId="0" xr:uid="{4219BFC6-9608-4871-8AE0-890B19C2C608}">
      <text>
        <r>
          <rPr>
            <sz val="9"/>
            <color indexed="81"/>
            <rFont val="Tahoma"/>
            <charset val="1"/>
          </rPr>
          <t>This is taken from the current budget year that the entity is currently in and not what the entity is budgeting for the upcoming year.</t>
        </r>
      </text>
    </comment>
    <comment ref="P11" authorId="0" shapeId="0" xr:uid="{5B678BDC-DE7B-4826-B002-1A820DE44E69}">
      <text>
        <r>
          <rPr>
            <sz val="9"/>
            <color indexed="81"/>
            <rFont val="Tahoma"/>
            <charset val="1"/>
          </rPr>
          <t xml:space="preserve">This is taken from the current budget year that the entity is currently in and not what the entity is budgeting for the upcoming year.
</t>
        </r>
      </text>
    </comment>
    <comment ref="P14" authorId="0" shapeId="0" xr:uid="{42C2FE5E-0247-4E06-ACC5-05783C7804E7}">
      <text>
        <r>
          <rPr>
            <sz val="9"/>
            <color indexed="81"/>
            <rFont val="Tahoma"/>
            <family val="2"/>
          </rPr>
          <t>This max amount is using the current appropriation times the max 75%</t>
        </r>
      </text>
    </comment>
    <comment ref="P16" authorId="0" shapeId="0" xr:uid="{5327139D-24FE-40DC-B505-5B887B99D26A}">
      <text>
        <r>
          <rPr>
            <sz val="9"/>
            <color indexed="81"/>
            <rFont val="Tahoma"/>
            <charset val="1"/>
          </rPr>
          <t xml:space="preserve">This is taken from the ensuing budget year </t>
        </r>
      </text>
    </comment>
    <comment ref="I17" authorId="0" shapeId="0" xr:uid="{502419BD-9B59-42AF-9AB8-CB9ACFA4BE4E}">
      <text>
        <r>
          <rPr>
            <sz val="9"/>
            <color indexed="81"/>
            <rFont val="Tahoma"/>
            <family val="2"/>
          </rPr>
          <t xml:space="preserve">Update this if Note 2 option is used. 
</t>
        </r>
      </text>
    </comment>
    <comment ref="P17" authorId="0" shapeId="0" xr:uid="{5F28C083-84A5-4DC4-AC8D-49EB7E02A068}">
      <text>
        <r>
          <rPr>
            <sz val="9"/>
            <color indexed="81"/>
            <rFont val="Tahoma"/>
            <charset val="1"/>
          </rPr>
          <t xml:space="preserve">This is taken from the ensuing budget year. </t>
        </r>
      </text>
    </comment>
    <comment ref="P20" authorId="0" shapeId="0" xr:uid="{DD136C6D-BB9B-43BF-AA03-1584A492372E}">
      <text>
        <r>
          <rPr>
            <sz val="9"/>
            <color indexed="81"/>
            <rFont val="Tahoma"/>
            <family val="2"/>
          </rPr>
          <t>This amount is using the ensuing appropriation times the max 75%</t>
        </r>
      </text>
    </comment>
    <comment ref="P24" authorId="0" shapeId="0" xr:uid="{A865C635-1DC3-43A8-81F6-D528AA9D0423}">
      <text>
        <r>
          <rPr>
            <sz val="9"/>
            <color indexed="81"/>
            <rFont val="Tahoma"/>
            <family val="2"/>
          </rPr>
          <t>The SAO Recommends reviewing both max cash reserve amounts in order to ensure compliance with N.D.C.C 57-15-27</t>
        </r>
      </text>
    </comment>
    <comment ref="K30" authorId="0" shapeId="0" xr:uid="{09BDF9ED-5EA7-436B-B30E-2D6AC1D63576}">
      <text>
        <r>
          <rPr>
            <sz val="9"/>
            <color indexed="81"/>
            <rFont val="Tahoma"/>
            <family val="2"/>
          </rPr>
          <t>Delete Box if Max Levy is not applicable</t>
        </r>
      </text>
    </comment>
  </commentList>
</comments>
</file>

<file path=xl/comments25.xml><?xml version="1.0" encoding="utf-8"?>
<comments xmlns="http://schemas.openxmlformats.org/spreadsheetml/2006/main" xmlns:mc="http://schemas.openxmlformats.org/markup-compatibility/2006" xmlns:xr="http://schemas.microsoft.com/office/spreadsheetml/2014/revision" mc:Ignorable="xr">
  <authors>
    <author>Erickson, Heath M.</author>
    <author>Bakken, Alexander G.</author>
  </authors>
  <commentList>
    <comment ref="H12" authorId="0" shapeId="0" xr:uid="{EAFBDC37-17A6-4F8F-BCED-C4A129BBFB63}">
      <text>
        <r>
          <rPr>
            <sz val="9"/>
            <color indexed="81"/>
            <rFont val="Tahoma"/>
            <family val="2"/>
          </rPr>
          <t>This cell is normally left blank.</t>
        </r>
      </text>
    </comment>
    <comment ref="E58" authorId="1" shapeId="0" xr:uid="{B8BCFBFF-8711-453C-B8A6-3FD001FB104B}">
      <text>
        <r>
          <rPr>
            <b/>
            <sz val="9"/>
            <color indexed="81"/>
            <rFont val="Tahoma"/>
            <charset val="1"/>
          </rPr>
          <t>Update formula if not using Column D.</t>
        </r>
      </text>
    </comment>
  </commentList>
</comments>
</file>

<file path=xl/comments26.xml><?xml version="1.0" encoding="utf-8"?>
<comments xmlns="http://schemas.openxmlformats.org/spreadsheetml/2006/main" xmlns:mc="http://schemas.openxmlformats.org/markup-compatibility/2006" xmlns:xr="http://schemas.microsoft.com/office/spreadsheetml/2014/revision" mc:Ignorable="xr">
  <authors>
    <author>Erickson, Heath M.</author>
  </authors>
  <commentList>
    <comment ref="F4" authorId="0" shapeId="0" xr:uid="{5384CBC0-5205-4675-B754-BE6BA07EE97B}">
      <text>
        <r>
          <rPr>
            <sz val="9"/>
            <color indexed="81"/>
            <rFont val="Tahoma"/>
            <family val="2"/>
          </rPr>
          <t xml:space="preserve">Increase this number if applicable. 
 </t>
        </r>
      </text>
    </comment>
    <comment ref="P10" authorId="0" shapeId="0" xr:uid="{F610BB77-63D4-4BFE-B236-E50BB36F337A}">
      <text>
        <r>
          <rPr>
            <sz val="9"/>
            <color indexed="81"/>
            <rFont val="Tahoma"/>
            <charset val="1"/>
          </rPr>
          <t>This is taken from the current budget year that the entity is currently in and not what the entity is budgeting for the upcoming year.</t>
        </r>
      </text>
    </comment>
    <comment ref="P11" authorId="0" shapeId="0" xr:uid="{5F08B692-FE5F-423D-9276-8F7FDF91DA40}">
      <text>
        <r>
          <rPr>
            <sz val="9"/>
            <color indexed="81"/>
            <rFont val="Tahoma"/>
            <charset val="1"/>
          </rPr>
          <t xml:space="preserve">This is taken from the current budget year that the entity is currently in and not what the entity is budgeting for the upcoming year.
</t>
        </r>
      </text>
    </comment>
    <comment ref="P14" authorId="0" shapeId="0" xr:uid="{60DA3982-3532-47A7-9983-3DDF0FC775DC}">
      <text>
        <r>
          <rPr>
            <sz val="9"/>
            <color indexed="81"/>
            <rFont val="Tahoma"/>
            <family val="2"/>
          </rPr>
          <t>This max amount is using the current appropriation times the max 75%</t>
        </r>
      </text>
    </comment>
    <comment ref="P16" authorId="0" shapeId="0" xr:uid="{3BE797F5-DD98-40C2-B314-B9A94C24FDF9}">
      <text>
        <r>
          <rPr>
            <sz val="9"/>
            <color indexed="81"/>
            <rFont val="Tahoma"/>
            <charset val="1"/>
          </rPr>
          <t xml:space="preserve">This is taken from the ensuing budget year </t>
        </r>
      </text>
    </comment>
    <comment ref="I17" authorId="0" shapeId="0" xr:uid="{820E2A43-BC1B-4D82-90BA-9481B29CBE66}">
      <text>
        <r>
          <rPr>
            <sz val="9"/>
            <color indexed="81"/>
            <rFont val="Tahoma"/>
            <family val="2"/>
          </rPr>
          <t xml:space="preserve">Update this if Note 2 option is used. 
</t>
        </r>
      </text>
    </comment>
    <comment ref="P17" authorId="0" shapeId="0" xr:uid="{84E84144-DF72-44A6-AD90-06A3F27D2255}">
      <text>
        <r>
          <rPr>
            <sz val="9"/>
            <color indexed="81"/>
            <rFont val="Tahoma"/>
            <charset val="1"/>
          </rPr>
          <t xml:space="preserve">This is taken from the ensuing budget year. </t>
        </r>
      </text>
    </comment>
    <comment ref="P20" authorId="0" shapeId="0" xr:uid="{59672F25-F4FF-4B47-934D-EAC3B499A7F8}">
      <text>
        <r>
          <rPr>
            <sz val="9"/>
            <color indexed="81"/>
            <rFont val="Tahoma"/>
            <family val="2"/>
          </rPr>
          <t>This amount is using the ensuing appropriation times the max 75%</t>
        </r>
      </text>
    </comment>
    <comment ref="P24" authorId="0" shapeId="0" xr:uid="{3865DC0B-A5AA-42D9-9A1B-3B372B853629}">
      <text>
        <r>
          <rPr>
            <sz val="9"/>
            <color indexed="81"/>
            <rFont val="Tahoma"/>
            <family val="2"/>
          </rPr>
          <t>The SAO Recommends reviewing both max cash reserve amounts in order to ensure compliance with N.D.C.C 57-15-27</t>
        </r>
      </text>
    </comment>
    <comment ref="K30" authorId="0" shapeId="0" xr:uid="{62EA1374-DAF0-4585-98F8-E02D6297BF48}">
      <text>
        <r>
          <rPr>
            <sz val="9"/>
            <color indexed="81"/>
            <rFont val="Tahoma"/>
            <family val="2"/>
          </rPr>
          <t>Delete Box if Max Levy is not applicable</t>
        </r>
      </text>
    </comment>
  </commentList>
</comments>
</file>

<file path=xl/comments27.xml><?xml version="1.0" encoding="utf-8"?>
<comments xmlns="http://schemas.openxmlformats.org/spreadsheetml/2006/main" xmlns:mc="http://schemas.openxmlformats.org/markup-compatibility/2006" xmlns:xr="http://schemas.microsoft.com/office/spreadsheetml/2014/revision" mc:Ignorable="xr">
  <authors>
    <author>Erickson, Heath M.</author>
    <author>Bakken, Alexander G.</author>
  </authors>
  <commentList>
    <comment ref="H12" authorId="0" shapeId="0" xr:uid="{F18BD248-8A07-4DDE-96C5-6660BAA632D0}">
      <text>
        <r>
          <rPr>
            <sz val="9"/>
            <color indexed="81"/>
            <rFont val="Tahoma"/>
            <family val="2"/>
          </rPr>
          <t>This cell is normally left blank.</t>
        </r>
      </text>
    </comment>
    <comment ref="E58" authorId="1" shapeId="0" xr:uid="{C5ECE168-2507-4432-ADB4-A098877E0FE4}">
      <text>
        <r>
          <rPr>
            <b/>
            <sz val="9"/>
            <color indexed="81"/>
            <rFont val="Tahoma"/>
            <charset val="1"/>
          </rPr>
          <t>Update formula if not using Column D.</t>
        </r>
      </text>
    </comment>
  </commentList>
</comments>
</file>

<file path=xl/comments28.xml><?xml version="1.0" encoding="utf-8"?>
<comments xmlns="http://schemas.openxmlformats.org/spreadsheetml/2006/main" xmlns:mc="http://schemas.openxmlformats.org/markup-compatibility/2006" xmlns:xr="http://schemas.microsoft.com/office/spreadsheetml/2014/revision" mc:Ignorable="xr">
  <authors>
    <author>Erickson, Heath M.</author>
  </authors>
  <commentList>
    <comment ref="F4" authorId="0" shapeId="0" xr:uid="{F8B33092-214D-45D9-B469-0F878B547128}">
      <text>
        <r>
          <rPr>
            <sz val="9"/>
            <color indexed="81"/>
            <rFont val="Tahoma"/>
            <family val="2"/>
          </rPr>
          <t xml:space="preserve">Increase this number if applicable. 
 </t>
        </r>
      </text>
    </comment>
    <comment ref="P10" authorId="0" shapeId="0" xr:uid="{FD567E7B-FAC0-45CD-9361-3ACD01EB05F3}">
      <text>
        <r>
          <rPr>
            <sz val="9"/>
            <color indexed="81"/>
            <rFont val="Tahoma"/>
            <charset val="1"/>
          </rPr>
          <t>This is taken from the current budget year that the entity is currently in and not what the entity is budgeting for the upcoming year.</t>
        </r>
      </text>
    </comment>
    <comment ref="P11" authorId="0" shapeId="0" xr:uid="{A5C4FC38-6C76-4DDC-A665-A11ED4B3ADB7}">
      <text>
        <r>
          <rPr>
            <sz val="9"/>
            <color indexed="81"/>
            <rFont val="Tahoma"/>
            <charset val="1"/>
          </rPr>
          <t xml:space="preserve">This is taken from the current budget year that the entity is currently in and not what the entity is budgeting for the upcoming year.
</t>
        </r>
      </text>
    </comment>
    <comment ref="P14" authorId="0" shapeId="0" xr:uid="{890CA020-82F5-41B8-8A57-41BF1654A0B6}">
      <text>
        <r>
          <rPr>
            <sz val="9"/>
            <color indexed="81"/>
            <rFont val="Tahoma"/>
            <family val="2"/>
          </rPr>
          <t>This max amount is using the current appropriation times the max 75%</t>
        </r>
      </text>
    </comment>
    <comment ref="P16" authorId="0" shapeId="0" xr:uid="{2FED82DA-E62A-4448-BCC8-7A0A96291250}">
      <text>
        <r>
          <rPr>
            <sz val="9"/>
            <color indexed="81"/>
            <rFont val="Tahoma"/>
            <charset val="1"/>
          </rPr>
          <t xml:space="preserve">This is taken from the ensuing budget year </t>
        </r>
      </text>
    </comment>
    <comment ref="I17" authorId="0" shapeId="0" xr:uid="{D46A3ECA-F787-45DD-BA65-04E7D856D4C1}">
      <text>
        <r>
          <rPr>
            <sz val="9"/>
            <color indexed="81"/>
            <rFont val="Tahoma"/>
            <family val="2"/>
          </rPr>
          <t xml:space="preserve">Update this if Note 2 option is used. 
</t>
        </r>
      </text>
    </comment>
    <comment ref="P17" authorId="0" shapeId="0" xr:uid="{FAAFE684-AAD5-494C-B2CE-23FDFEA36ABE}">
      <text>
        <r>
          <rPr>
            <sz val="9"/>
            <color indexed="81"/>
            <rFont val="Tahoma"/>
            <charset val="1"/>
          </rPr>
          <t xml:space="preserve">This is taken from the ensuing budget year. </t>
        </r>
      </text>
    </comment>
    <comment ref="P20" authorId="0" shapeId="0" xr:uid="{F32B14DA-4242-4323-9FC2-4F806585DDFF}">
      <text>
        <r>
          <rPr>
            <sz val="9"/>
            <color indexed="81"/>
            <rFont val="Tahoma"/>
            <family val="2"/>
          </rPr>
          <t>This amount is using the ensuing appropriation times the max 75%</t>
        </r>
      </text>
    </comment>
    <comment ref="P24" authorId="0" shapeId="0" xr:uid="{1B6505CE-FA2F-4015-A86D-C41B48BE6421}">
      <text>
        <r>
          <rPr>
            <sz val="9"/>
            <color indexed="81"/>
            <rFont val="Tahoma"/>
            <family val="2"/>
          </rPr>
          <t>The SAO Recommends reviewing both max cash reserve amounts in order to ensure compliance with N.D.C.C 57-15-27</t>
        </r>
      </text>
    </comment>
    <comment ref="K30" authorId="0" shapeId="0" xr:uid="{DF2C778A-05D7-42E3-976C-D19E60F34B92}">
      <text>
        <r>
          <rPr>
            <sz val="9"/>
            <color indexed="81"/>
            <rFont val="Tahoma"/>
            <family val="2"/>
          </rPr>
          <t>Delete Box if Max Levy is not applicable</t>
        </r>
      </text>
    </comment>
  </commentList>
</comments>
</file>

<file path=xl/comments29.xml><?xml version="1.0" encoding="utf-8"?>
<comments xmlns="http://schemas.openxmlformats.org/spreadsheetml/2006/main" xmlns:mc="http://schemas.openxmlformats.org/markup-compatibility/2006" xmlns:xr="http://schemas.microsoft.com/office/spreadsheetml/2014/revision" mc:Ignorable="xr">
  <authors>
    <author>Erickson, Heath M.</author>
    <author>Bakken, Alexander G.</author>
  </authors>
  <commentList>
    <comment ref="H12" authorId="0" shapeId="0" xr:uid="{107FA82C-E5FC-4B4F-8A84-5F6D8E941F71}">
      <text>
        <r>
          <rPr>
            <sz val="9"/>
            <color indexed="81"/>
            <rFont val="Tahoma"/>
            <family val="2"/>
          </rPr>
          <t>This cell is normally left blank.</t>
        </r>
      </text>
    </comment>
    <comment ref="E58" authorId="1" shapeId="0" xr:uid="{B194F433-A9BA-413B-9BFB-4A2AD219F407}">
      <text>
        <r>
          <rPr>
            <b/>
            <sz val="9"/>
            <color indexed="81"/>
            <rFont val="Tahoma"/>
            <charset val="1"/>
          </rPr>
          <t>Update formula if not using Column D.</t>
        </r>
      </text>
    </comment>
  </commentList>
</comments>
</file>

<file path=xl/comments30.xml><?xml version="1.0" encoding="utf-8"?>
<comments xmlns="http://schemas.openxmlformats.org/spreadsheetml/2006/main" xmlns:mc="http://schemas.openxmlformats.org/markup-compatibility/2006" xmlns:xr="http://schemas.microsoft.com/office/spreadsheetml/2014/revision" mc:Ignorable="xr">
  <authors>
    <author>Erickson, Heath M.</author>
  </authors>
  <commentList>
    <comment ref="F4" authorId="0" shapeId="0" xr:uid="{F5E9C23D-676B-47FC-B173-CB49AA9126B0}">
      <text>
        <r>
          <rPr>
            <sz val="9"/>
            <color indexed="81"/>
            <rFont val="Tahoma"/>
            <family val="2"/>
          </rPr>
          <t xml:space="preserve">Increase this number if applicable. 
 </t>
        </r>
      </text>
    </comment>
    <comment ref="P10" authorId="0" shapeId="0" xr:uid="{DC1FADC9-1B9C-4513-B9DD-1633153411FB}">
      <text>
        <r>
          <rPr>
            <sz val="9"/>
            <color indexed="81"/>
            <rFont val="Tahoma"/>
            <charset val="1"/>
          </rPr>
          <t>This is taken from the current budget year that the entity is currently in and not what the entity is budgeting for the upcoming year.</t>
        </r>
      </text>
    </comment>
    <comment ref="P11" authorId="0" shapeId="0" xr:uid="{A76917EE-828F-4420-BAA1-C95677840F84}">
      <text>
        <r>
          <rPr>
            <sz val="9"/>
            <color indexed="81"/>
            <rFont val="Tahoma"/>
            <charset val="1"/>
          </rPr>
          <t xml:space="preserve">This is taken from the current budget year that the entity is currently in and not what the entity is budgeting for the upcoming year.
</t>
        </r>
      </text>
    </comment>
    <comment ref="P14" authorId="0" shapeId="0" xr:uid="{FCD98A5C-8FB8-40FF-BC7E-6698D16691DC}">
      <text>
        <r>
          <rPr>
            <sz val="9"/>
            <color indexed="81"/>
            <rFont val="Tahoma"/>
            <family val="2"/>
          </rPr>
          <t>This max amount is using the current appropriation times the max 75%</t>
        </r>
      </text>
    </comment>
    <comment ref="P16" authorId="0" shapeId="0" xr:uid="{ADA6F85F-E7A7-4623-8447-90C8DD21A8E3}">
      <text>
        <r>
          <rPr>
            <sz val="9"/>
            <color indexed="81"/>
            <rFont val="Tahoma"/>
            <charset val="1"/>
          </rPr>
          <t xml:space="preserve">This is taken from the ensuing budget year </t>
        </r>
      </text>
    </comment>
    <comment ref="I17" authorId="0" shapeId="0" xr:uid="{5BBD8C2F-FC23-4725-A582-025AF63C8577}">
      <text>
        <r>
          <rPr>
            <sz val="9"/>
            <color indexed="81"/>
            <rFont val="Tahoma"/>
            <family val="2"/>
          </rPr>
          <t xml:space="preserve">Update this if Note 2 option is used. 
</t>
        </r>
      </text>
    </comment>
    <comment ref="P17" authorId="0" shapeId="0" xr:uid="{CAB4C369-3B39-4BD2-855E-02E07EFFE404}">
      <text>
        <r>
          <rPr>
            <sz val="9"/>
            <color indexed="81"/>
            <rFont val="Tahoma"/>
            <charset val="1"/>
          </rPr>
          <t xml:space="preserve">This is taken from the ensuing budget year. </t>
        </r>
      </text>
    </comment>
    <comment ref="P20" authorId="0" shapeId="0" xr:uid="{A112617E-CF57-4C71-A3B6-184CF9FF5CAF}">
      <text>
        <r>
          <rPr>
            <sz val="9"/>
            <color indexed="81"/>
            <rFont val="Tahoma"/>
            <family val="2"/>
          </rPr>
          <t>This amount is using the ensuing appropriation times the max 75%</t>
        </r>
      </text>
    </comment>
    <comment ref="P24" authorId="0" shapeId="0" xr:uid="{097FB72C-E662-4125-86E3-7443B482A420}">
      <text>
        <r>
          <rPr>
            <sz val="9"/>
            <color indexed="81"/>
            <rFont val="Tahoma"/>
            <family val="2"/>
          </rPr>
          <t>The SAO Recommends reviewing both max cash reserve amounts in order to ensure compliance with N.D.C.C 57-15-27</t>
        </r>
      </text>
    </comment>
    <comment ref="K30" authorId="0" shapeId="0" xr:uid="{2ABA16D5-72C2-453D-A6A1-D508092ABE17}">
      <text>
        <r>
          <rPr>
            <sz val="9"/>
            <color indexed="81"/>
            <rFont val="Tahoma"/>
            <family val="2"/>
          </rPr>
          <t>Delete Box if Max Levy is not applicable</t>
        </r>
      </text>
    </comment>
  </commentList>
</comments>
</file>

<file path=xl/comments31.xml><?xml version="1.0" encoding="utf-8"?>
<comments xmlns="http://schemas.openxmlformats.org/spreadsheetml/2006/main" xmlns:mc="http://schemas.openxmlformats.org/markup-compatibility/2006" xmlns:xr="http://schemas.microsoft.com/office/spreadsheetml/2014/revision" mc:Ignorable="xr">
  <authors>
    <author>Erickson, Heath M.</author>
    <author>Bakken, Alexander G.</author>
  </authors>
  <commentList>
    <comment ref="H12" authorId="0" shapeId="0" xr:uid="{CD248091-82B2-47E8-893B-CD44B36140E8}">
      <text>
        <r>
          <rPr>
            <sz val="9"/>
            <color indexed="81"/>
            <rFont val="Tahoma"/>
            <family val="2"/>
          </rPr>
          <t>This cell is normally left blank.</t>
        </r>
      </text>
    </comment>
    <comment ref="E58" authorId="1" shapeId="0" xr:uid="{9A846B75-5A43-4613-9A50-8E424AD3C82B}">
      <text>
        <r>
          <rPr>
            <b/>
            <sz val="9"/>
            <color indexed="81"/>
            <rFont val="Tahoma"/>
            <charset val="1"/>
          </rPr>
          <t>Update formula if not using Column D.</t>
        </r>
      </text>
    </comment>
  </commentList>
</comments>
</file>

<file path=xl/comments32.xml><?xml version="1.0" encoding="utf-8"?>
<comments xmlns="http://schemas.openxmlformats.org/spreadsheetml/2006/main" xmlns:mc="http://schemas.openxmlformats.org/markup-compatibility/2006" xmlns:xr="http://schemas.microsoft.com/office/spreadsheetml/2014/revision" mc:Ignorable="xr">
  <authors>
    <author>Erickson, Heath M.</author>
  </authors>
  <commentList>
    <comment ref="F4" authorId="0" shapeId="0" xr:uid="{791553B1-D964-4214-A829-9B0762127D5C}">
      <text>
        <r>
          <rPr>
            <sz val="9"/>
            <color indexed="81"/>
            <rFont val="Tahoma"/>
            <family val="2"/>
          </rPr>
          <t xml:space="preserve">Increase this number if applicable. 
 </t>
        </r>
      </text>
    </comment>
    <comment ref="P10" authorId="0" shapeId="0" xr:uid="{A1F9CDF4-43F0-4486-9EA0-5900F443E167}">
      <text>
        <r>
          <rPr>
            <sz val="9"/>
            <color indexed="81"/>
            <rFont val="Tahoma"/>
            <charset val="1"/>
          </rPr>
          <t>This is taken from the current budget year that the entity is currently in and not what the entity is budgeting for the upcoming year.</t>
        </r>
      </text>
    </comment>
    <comment ref="P11" authorId="0" shapeId="0" xr:uid="{E074A1CF-D79B-4264-8342-BB276B3162AC}">
      <text>
        <r>
          <rPr>
            <sz val="9"/>
            <color indexed="81"/>
            <rFont val="Tahoma"/>
            <charset val="1"/>
          </rPr>
          <t xml:space="preserve">This is taken from the current budget year that the entity is currently in and not what the entity is budgeting for the upcoming year.
</t>
        </r>
      </text>
    </comment>
    <comment ref="P14" authorId="0" shapeId="0" xr:uid="{24D67469-2CBF-4797-B73A-D8EA8EDD33B8}">
      <text>
        <r>
          <rPr>
            <sz val="9"/>
            <color indexed="81"/>
            <rFont val="Tahoma"/>
            <family val="2"/>
          </rPr>
          <t>This max amount is using the current appropriation times the max 75%</t>
        </r>
      </text>
    </comment>
    <comment ref="P16" authorId="0" shapeId="0" xr:uid="{063089D1-58B3-4229-81A3-18F2D1B3F827}">
      <text>
        <r>
          <rPr>
            <sz val="9"/>
            <color indexed="81"/>
            <rFont val="Tahoma"/>
            <charset val="1"/>
          </rPr>
          <t xml:space="preserve">This is taken from the ensuing budget year </t>
        </r>
      </text>
    </comment>
    <comment ref="I17" authorId="0" shapeId="0" xr:uid="{FCED8350-E8A6-44AA-BADC-070C36AEAAF1}">
      <text>
        <r>
          <rPr>
            <sz val="9"/>
            <color indexed="81"/>
            <rFont val="Tahoma"/>
            <family val="2"/>
          </rPr>
          <t xml:space="preserve">Update this if Note 2 option is used. 
</t>
        </r>
      </text>
    </comment>
    <comment ref="P17" authorId="0" shapeId="0" xr:uid="{30057A5A-BCD3-4737-927C-75D768BAED3C}">
      <text>
        <r>
          <rPr>
            <sz val="9"/>
            <color indexed="81"/>
            <rFont val="Tahoma"/>
            <charset val="1"/>
          </rPr>
          <t xml:space="preserve">This is taken from the ensuing budget year. </t>
        </r>
      </text>
    </comment>
    <comment ref="P20" authorId="0" shapeId="0" xr:uid="{DA1E450C-FB71-43E3-8582-84D577CFBF82}">
      <text>
        <r>
          <rPr>
            <sz val="9"/>
            <color indexed="81"/>
            <rFont val="Tahoma"/>
            <family val="2"/>
          </rPr>
          <t>This amount is using the ensuing appropriation times the max 75%</t>
        </r>
      </text>
    </comment>
    <comment ref="P24" authorId="0" shapeId="0" xr:uid="{71293A09-0E1E-45C9-91DB-5165B3DE8192}">
      <text>
        <r>
          <rPr>
            <sz val="9"/>
            <color indexed="81"/>
            <rFont val="Tahoma"/>
            <family val="2"/>
          </rPr>
          <t>The SAO Recommends reviewing both max cash reserve amounts in order to ensure compliance with N.D.C.C 57-15-27</t>
        </r>
      </text>
    </comment>
    <comment ref="K30" authorId="0" shapeId="0" xr:uid="{F2E283BE-4A22-431B-B8D8-1C310FFF9DAC}">
      <text>
        <r>
          <rPr>
            <sz val="9"/>
            <color indexed="81"/>
            <rFont val="Tahoma"/>
            <family val="2"/>
          </rPr>
          <t>Delete Box if Max Levy is not applicable</t>
        </r>
      </text>
    </comment>
  </commentList>
</comments>
</file>

<file path=xl/comments33.xml><?xml version="1.0" encoding="utf-8"?>
<comments xmlns="http://schemas.openxmlformats.org/spreadsheetml/2006/main" xmlns:mc="http://schemas.openxmlformats.org/markup-compatibility/2006" xmlns:xr="http://schemas.microsoft.com/office/spreadsheetml/2014/revision" mc:Ignorable="xr">
  <authors>
    <author>Erickson, Heath M.</author>
    <author>Bakken, Alexander G.</author>
  </authors>
  <commentList>
    <comment ref="H12" authorId="0" shapeId="0" xr:uid="{E14D70AA-2573-48FC-8EA8-C2FAE33816CF}">
      <text>
        <r>
          <rPr>
            <sz val="9"/>
            <color indexed="81"/>
            <rFont val="Tahoma"/>
            <family val="2"/>
          </rPr>
          <t>This cell is normally left blank.</t>
        </r>
      </text>
    </comment>
    <comment ref="E58" authorId="1" shapeId="0" xr:uid="{2CCF765E-F617-430C-8F95-D59557883A0C}">
      <text>
        <r>
          <rPr>
            <b/>
            <sz val="9"/>
            <color indexed="81"/>
            <rFont val="Tahoma"/>
            <charset val="1"/>
          </rPr>
          <t>Update formula if not using Column D.</t>
        </r>
      </text>
    </comment>
  </commentList>
</comments>
</file>

<file path=xl/comments34.xml><?xml version="1.0" encoding="utf-8"?>
<comments xmlns="http://schemas.openxmlformats.org/spreadsheetml/2006/main" xmlns:mc="http://schemas.openxmlformats.org/markup-compatibility/2006" xmlns:xr="http://schemas.microsoft.com/office/spreadsheetml/2014/revision" mc:Ignorable="xr">
  <authors>
    <author>Erickson, Heath M.</author>
  </authors>
  <commentList>
    <comment ref="P10" authorId="0" shapeId="0" xr:uid="{7A80067A-C3A2-472E-8809-245D82D9CC25}">
      <text>
        <r>
          <rPr>
            <sz val="9"/>
            <color indexed="81"/>
            <rFont val="Tahoma"/>
            <charset val="1"/>
          </rPr>
          <t>This is taken from the current budget year that the entity is currently in and not what the entity is budgeting for the upcoming year.</t>
        </r>
      </text>
    </comment>
    <comment ref="P11" authorId="0" shapeId="0" xr:uid="{A53A0688-FB32-4392-9657-91D1CAAF2217}">
      <text>
        <r>
          <rPr>
            <sz val="9"/>
            <color indexed="81"/>
            <rFont val="Tahoma"/>
            <charset val="1"/>
          </rPr>
          <t xml:space="preserve">This is taken from the current budget year that the entity is currently in and not what the entity is budgeting for the upcoming year.
</t>
        </r>
      </text>
    </comment>
    <comment ref="P14" authorId="0" shapeId="0" xr:uid="{8F86D762-7766-4A0E-9784-E1FCCF960E8E}">
      <text>
        <r>
          <rPr>
            <sz val="9"/>
            <color indexed="81"/>
            <rFont val="Tahoma"/>
            <family val="2"/>
          </rPr>
          <t>This max amount is using the current appropriation times the max 75%</t>
        </r>
      </text>
    </comment>
    <comment ref="P16" authorId="0" shapeId="0" xr:uid="{CC40C5D3-0485-41E2-9790-BCD02726F479}">
      <text>
        <r>
          <rPr>
            <sz val="9"/>
            <color indexed="81"/>
            <rFont val="Tahoma"/>
            <charset val="1"/>
          </rPr>
          <t xml:space="preserve">This is taken from the ensuing budget year </t>
        </r>
      </text>
    </comment>
    <comment ref="P17" authorId="0" shapeId="0" xr:uid="{8B59391F-19B8-4191-AC6A-3E2115FBE7AC}">
      <text>
        <r>
          <rPr>
            <sz val="9"/>
            <color indexed="81"/>
            <rFont val="Tahoma"/>
            <charset val="1"/>
          </rPr>
          <t xml:space="preserve">This is taken from the ensuing budget year. </t>
        </r>
      </text>
    </comment>
    <comment ref="P20" authorId="0" shapeId="0" xr:uid="{8405063B-A699-4D7A-A1AD-C2F4DA2DE0D5}">
      <text>
        <r>
          <rPr>
            <sz val="9"/>
            <color indexed="81"/>
            <rFont val="Tahoma"/>
            <family val="2"/>
          </rPr>
          <t>This amount is using the ensuing appropriation times the max 75%</t>
        </r>
      </text>
    </comment>
    <comment ref="P24" authorId="0" shapeId="0" xr:uid="{21E9EAA0-2690-4C35-BA15-1B184B012850}">
      <text>
        <r>
          <rPr>
            <sz val="9"/>
            <color indexed="81"/>
            <rFont val="Tahoma"/>
            <family val="2"/>
          </rPr>
          <t>The SAO Recommends reviewing both max cash reserve amounts in order to ensure compliance with N.D.C.C 57-15-27</t>
        </r>
      </text>
    </comment>
  </commentList>
</comments>
</file>

<file path=xl/comments35.xml><?xml version="1.0" encoding="utf-8"?>
<comments xmlns="http://schemas.openxmlformats.org/spreadsheetml/2006/main" xmlns:mc="http://schemas.openxmlformats.org/markup-compatibility/2006" xmlns:xr="http://schemas.microsoft.com/office/spreadsheetml/2014/revision" mc:Ignorable="xr">
  <authors>
    <author>Erickson, Heath M.</author>
    <author>Bakken, Alexander G.</author>
  </authors>
  <commentList>
    <comment ref="H12" authorId="0" shapeId="0" xr:uid="{2E808104-77B2-4415-9AB6-640A91048315}">
      <text>
        <r>
          <rPr>
            <sz val="9"/>
            <color indexed="81"/>
            <rFont val="Tahoma"/>
            <family val="2"/>
          </rPr>
          <t>This cell is normally left blank.</t>
        </r>
      </text>
    </comment>
    <comment ref="E47" authorId="1" shapeId="0" xr:uid="{E6F0FF8A-24F6-4651-A5F8-B64D1070178B}">
      <text>
        <r>
          <rPr>
            <b/>
            <sz val="9"/>
            <color indexed="81"/>
            <rFont val="Tahoma"/>
            <charset val="1"/>
          </rPr>
          <t>Update formula if not using column D.</t>
        </r>
      </text>
    </comment>
  </commentList>
</comments>
</file>

<file path=xl/comments36.xml><?xml version="1.0" encoding="utf-8"?>
<comments xmlns="http://schemas.openxmlformats.org/spreadsheetml/2006/main" xmlns:mc="http://schemas.openxmlformats.org/markup-compatibility/2006" xmlns:xr="http://schemas.microsoft.com/office/spreadsheetml/2014/revision" mc:Ignorable="xr">
  <authors>
    <author>Erickson, Heath M.</author>
  </authors>
  <commentList>
    <comment ref="P10" authorId="0" shapeId="0" xr:uid="{301EF514-5644-4809-9CC2-50F24E47E77A}">
      <text>
        <r>
          <rPr>
            <sz val="9"/>
            <color indexed="81"/>
            <rFont val="Tahoma"/>
            <charset val="1"/>
          </rPr>
          <t>This is taken from the current budget year that the entity is currently in and not what the entity is budgeting for the upcoming year.</t>
        </r>
      </text>
    </comment>
    <comment ref="P11" authorId="0" shapeId="0" xr:uid="{83C14EE8-4E35-4348-927D-9DF459DF2310}">
      <text>
        <r>
          <rPr>
            <sz val="9"/>
            <color indexed="81"/>
            <rFont val="Tahoma"/>
            <charset val="1"/>
          </rPr>
          <t xml:space="preserve">This is taken from the current budget year that the entity is currently in and not what the entity is budgeting for the upcoming year.
</t>
        </r>
      </text>
    </comment>
    <comment ref="P14" authorId="0" shapeId="0" xr:uid="{AF661AA8-A6E3-48E9-B622-EA375BECF1EC}">
      <text>
        <r>
          <rPr>
            <sz val="9"/>
            <color indexed="81"/>
            <rFont val="Tahoma"/>
            <family val="2"/>
          </rPr>
          <t>This max amount is using the current appropriation times the max 75%</t>
        </r>
      </text>
    </comment>
    <comment ref="P16" authorId="0" shapeId="0" xr:uid="{623C51DA-AA14-4647-A7B7-E3E1C4C2C8A3}">
      <text>
        <r>
          <rPr>
            <sz val="9"/>
            <color indexed="81"/>
            <rFont val="Tahoma"/>
            <charset val="1"/>
          </rPr>
          <t xml:space="preserve">This is taken from the ensuing budget year </t>
        </r>
      </text>
    </comment>
    <comment ref="P17" authorId="0" shapeId="0" xr:uid="{2C4F2E57-DB28-426D-9284-5569E8477C7B}">
      <text>
        <r>
          <rPr>
            <sz val="9"/>
            <color indexed="81"/>
            <rFont val="Tahoma"/>
            <charset val="1"/>
          </rPr>
          <t xml:space="preserve">This is taken from the ensuing budget year. </t>
        </r>
      </text>
    </comment>
    <comment ref="P20" authorId="0" shapeId="0" xr:uid="{4A1336E9-9318-4799-98D2-633DF382A409}">
      <text>
        <r>
          <rPr>
            <sz val="9"/>
            <color indexed="81"/>
            <rFont val="Tahoma"/>
            <family val="2"/>
          </rPr>
          <t>This amount is using the ensuing appropriation times the max 75%</t>
        </r>
      </text>
    </comment>
    <comment ref="P24" authorId="0" shapeId="0" xr:uid="{2AD054E7-CA41-4A88-9105-D2FCFA691FF1}">
      <text>
        <r>
          <rPr>
            <sz val="9"/>
            <color indexed="81"/>
            <rFont val="Tahoma"/>
            <family val="2"/>
          </rPr>
          <t>The SAO Recommends reviewing both max cash reserve amounts in order to ensure compliance with N.D.C.C 57-15-27</t>
        </r>
      </text>
    </comment>
  </commentList>
</comments>
</file>

<file path=xl/comments37.xml><?xml version="1.0" encoding="utf-8"?>
<comments xmlns="http://schemas.openxmlformats.org/spreadsheetml/2006/main" xmlns:mc="http://schemas.openxmlformats.org/markup-compatibility/2006" xmlns:xr="http://schemas.microsoft.com/office/spreadsheetml/2014/revision" mc:Ignorable="xr">
  <authors>
    <author>Erickson, Heath M.</author>
    <author>Bakken, Alexander G.</author>
  </authors>
  <commentList>
    <comment ref="H12" authorId="0" shapeId="0" xr:uid="{B134519B-6EC5-4B6A-AB30-69AC1E2E7220}">
      <text>
        <r>
          <rPr>
            <sz val="9"/>
            <color indexed="81"/>
            <rFont val="Tahoma"/>
            <family val="2"/>
          </rPr>
          <t>This cell is normally left blank.</t>
        </r>
      </text>
    </comment>
    <comment ref="E47" authorId="1" shapeId="0" xr:uid="{57D0398F-D649-4EF3-9F3C-DADB20C7DECA}">
      <text>
        <r>
          <rPr>
            <b/>
            <sz val="9"/>
            <color indexed="81"/>
            <rFont val="Tahoma"/>
            <charset val="1"/>
          </rPr>
          <t>Update formula if not using column D.</t>
        </r>
      </text>
    </comment>
  </commentList>
</comments>
</file>

<file path=xl/comments38.xml><?xml version="1.0" encoding="utf-8"?>
<comments xmlns="http://schemas.openxmlformats.org/spreadsheetml/2006/main" xmlns:mc="http://schemas.openxmlformats.org/markup-compatibility/2006" xmlns:xr="http://schemas.microsoft.com/office/spreadsheetml/2014/revision" mc:Ignorable="xr">
  <authors>
    <author>Erickson, Heath M.</author>
  </authors>
  <commentList>
    <comment ref="P10" authorId="0" shapeId="0" xr:uid="{2DE02451-4B94-49D1-875B-4236C4AE9B81}">
      <text>
        <r>
          <rPr>
            <sz val="9"/>
            <color indexed="81"/>
            <rFont val="Tahoma"/>
            <charset val="1"/>
          </rPr>
          <t>This is taken from the current budget year that the entity is currently in and not what the entity is budgeting for the upcoming year.</t>
        </r>
      </text>
    </comment>
    <comment ref="P11" authorId="0" shapeId="0" xr:uid="{78D663CC-596A-4510-A129-78E2E378EE8D}">
      <text>
        <r>
          <rPr>
            <sz val="9"/>
            <color indexed="81"/>
            <rFont val="Tahoma"/>
            <charset val="1"/>
          </rPr>
          <t xml:space="preserve">This is taken from the current budget year that the entity is currently in and not what the entity is budgeting for the upcoming year.
</t>
        </r>
      </text>
    </comment>
    <comment ref="P14" authorId="0" shapeId="0" xr:uid="{BE56B2CD-8E48-49CD-9DDE-19D54543D490}">
      <text>
        <r>
          <rPr>
            <sz val="9"/>
            <color indexed="81"/>
            <rFont val="Tahoma"/>
            <family val="2"/>
          </rPr>
          <t>This max amount is using the current appropriation times the max 75%</t>
        </r>
      </text>
    </comment>
    <comment ref="P16" authorId="0" shapeId="0" xr:uid="{E8DD1BD3-21E2-430B-8B7D-97E56DE9E174}">
      <text>
        <r>
          <rPr>
            <sz val="9"/>
            <color indexed="81"/>
            <rFont val="Tahoma"/>
            <charset val="1"/>
          </rPr>
          <t xml:space="preserve">This is taken from the ensuing budget year </t>
        </r>
      </text>
    </comment>
    <comment ref="P17" authorId="0" shapeId="0" xr:uid="{26DB9357-E761-4892-8787-F3B248239637}">
      <text>
        <r>
          <rPr>
            <sz val="9"/>
            <color indexed="81"/>
            <rFont val="Tahoma"/>
            <charset val="1"/>
          </rPr>
          <t xml:space="preserve">This is taken from the ensuing budget year. </t>
        </r>
      </text>
    </comment>
    <comment ref="P20" authorId="0" shapeId="0" xr:uid="{AEA177B1-A073-469E-9AAB-16566CF352D1}">
      <text>
        <r>
          <rPr>
            <sz val="9"/>
            <color indexed="81"/>
            <rFont val="Tahoma"/>
            <family val="2"/>
          </rPr>
          <t>This amount is using the ensuing appropriation times the max 75%</t>
        </r>
      </text>
    </comment>
    <comment ref="P24" authorId="0" shapeId="0" xr:uid="{26CA1704-C7A5-4317-9ED5-3A49F7087A13}">
      <text>
        <r>
          <rPr>
            <sz val="9"/>
            <color indexed="81"/>
            <rFont val="Tahoma"/>
            <family val="2"/>
          </rPr>
          <t>The SAO Recommends reviewing both max cash reserve amounts in order to ensure compliance with N.D.C.C 57-15-27</t>
        </r>
      </text>
    </comment>
  </commentList>
</comments>
</file>

<file path=xl/comments39.xml><?xml version="1.0" encoding="utf-8"?>
<comments xmlns="http://schemas.openxmlformats.org/spreadsheetml/2006/main" xmlns:mc="http://schemas.openxmlformats.org/markup-compatibility/2006" xmlns:xr="http://schemas.microsoft.com/office/spreadsheetml/2014/revision" mc:Ignorable="xr">
  <authors>
    <author>Erickson, Heath M.</author>
    <author>Bakken, Alexander G.</author>
  </authors>
  <commentList>
    <comment ref="H12" authorId="0" shapeId="0" xr:uid="{EE1BAAD1-4959-4D2F-968C-1765D42007DE}">
      <text>
        <r>
          <rPr>
            <sz val="9"/>
            <color indexed="81"/>
            <rFont val="Tahoma"/>
            <family val="2"/>
          </rPr>
          <t>This cell is normally left blank.</t>
        </r>
      </text>
    </comment>
    <comment ref="E47" authorId="1" shapeId="0" xr:uid="{C78CE819-DBF1-441E-8A6D-F017B7597CEC}">
      <text>
        <r>
          <rPr>
            <b/>
            <sz val="9"/>
            <color indexed="81"/>
            <rFont val="Tahoma"/>
            <charset val="1"/>
          </rPr>
          <t>Update formula if not using column D.</t>
        </r>
      </text>
    </comment>
  </commentList>
</comments>
</file>

<file path=xl/comments40.xml><?xml version="1.0" encoding="utf-8"?>
<comments xmlns="http://schemas.openxmlformats.org/spreadsheetml/2006/main" xmlns:mc="http://schemas.openxmlformats.org/markup-compatibility/2006" xmlns:xr="http://schemas.microsoft.com/office/spreadsheetml/2014/revision" mc:Ignorable="xr">
  <authors>
    <author>Erickson, Heath M.</author>
  </authors>
  <commentList>
    <comment ref="P10" authorId="0" shapeId="0" xr:uid="{9A02E1D2-EC16-4DD7-9C5D-321E458FC64A}">
      <text>
        <r>
          <rPr>
            <sz val="9"/>
            <color indexed="81"/>
            <rFont val="Tahoma"/>
            <charset val="1"/>
          </rPr>
          <t>This is taken from the current budget year that the entity is currently in and not what the entity is budgeting for the upcoming year.</t>
        </r>
      </text>
    </comment>
    <comment ref="P11" authorId="0" shapeId="0" xr:uid="{A93DA590-5DCB-4868-B77E-D38FE4D1489E}">
      <text>
        <r>
          <rPr>
            <sz val="9"/>
            <color indexed="81"/>
            <rFont val="Tahoma"/>
            <charset val="1"/>
          </rPr>
          <t xml:space="preserve">This is taken from the current budget year that the entity is currently in and not what the entity is budgeting for the upcoming year.
</t>
        </r>
      </text>
    </comment>
    <comment ref="P14" authorId="0" shapeId="0" xr:uid="{8F7BB089-2DDC-4207-88BE-40ED45647EB1}">
      <text>
        <r>
          <rPr>
            <sz val="9"/>
            <color indexed="81"/>
            <rFont val="Tahoma"/>
            <family val="2"/>
          </rPr>
          <t>This max amount is using the current appropriation times the max 75%</t>
        </r>
      </text>
    </comment>
    <comment ref="P16" authorId="0" shapeId="0" xr:uid="{282AD354-B451-44D5-812D-3608F1E1E475}">
      <text>
        <r>
          <rPr>
            <sz val="9"/>
            <color indexed="81"/>
            <rFont val="Tahoma"/>
            <charset val="1"/>
          </rPr>
          <t xml:space="preserve">This is taken from the ensuing budget year </t>
        </r>
      </text>
    </comment>
    <comment ref="P17" authorId="0" shapeId="0" xr:uid="{21BDB7CB-8565-47C2-99C1-E7B9C1E41C9D}">
      <text>
        <r>
          <rPr>
            <sz val="9"/>
            <color indexed="81"/>
            <rFont val="Tahoma"/>
            <charset val="1"/>
          </rPr>
          <t xml:space="preserve">This is taken from the ensuing budget year. </t>
        </r>
      </text>
    </comment>
    <comment ref="P20" authorId="0" shapeId="0" xr:uid="{02CF4D56-A822-4406-9069-36A9246C1186}">
      <text>
        <r>
          <rPr>
            <sz val="9"/>
            <color indexed="81"/>
            <rFont val="Tahoma"/>
            <family val="2"/>
          </rPr>
          <t>This amount is using the ensuing appropriation times the max 75%</t>
        </r>
      </text>
    </comment>
    <comment ref="P24" authorId="0" shapeId="0" xr:uid="{E430C18A-0948-44CB-941C-EE972C5550B2}">
      <text>
        <r>
          <rPr>
            <sz val="9"/>
            <color indexed="81"/>
            <rFont val="Tahoma"/>
            <family val="2"/>
          </rPr>
          <t>The SAO Recommends reviewing both max cash reserve amounts in order to ensure compliance with N.D.C.C 57-15-27</t>
        </r>
      </text>
    </comment>
  </commentList>
</comments>
</file>

<file path=xl/comments41.xml><?xml version="1.0" encoding="utf-8"?>
<comments xmlns="http://schemas.openxmlformats.org/spreadsheetml/2006/main" xmlns:mc="http://schemas.openxmlformats.org/markup-compatibility/2006" xmlns:xr="http://schemas.microsoft.com/office/spreadsheetml/2014/revision" mc:Ignorable="xr">
  <authors>
    <author>Erickson, Heath M.</author>
    <author>Bakken, Alexander G.</author>
  </authors>
  <commentList>
    <comment ref="H12" authorId="0" shapeId="0" xr:uid="{6CDB0DC5-AE8F-4BDE-B668-230F9FB9C168}">
      <text>
        <r>
          <rPr>
            <sz val="9"/>
            <color indexed="81"/>
            <rFont val="Tahoma"/>
            <family val="2"/>
          </rPr>
          <t>This cell is normally left blank.</t>
        </r>
      </text>
    </comment>
    <comment ref="E47" authorId="1" shapeId="0" xr:uid="{03317877-3F41-4506-AD78-DA329240D3E1}">
      <text>
        <r>
          <rPr>
            <b/>
            <sz val="9"/>
            <color indexed="81"/>
            <rFont val="Tahoma"/>
            <charset val="1"/>
          </rPr>
          <t>Update formula if not using column D.</t>
        </r>
      </text>
    </comment>
  </commentList>
</comments>
</file>

<file path=xl/comments42.xml><?xml version="1.0" encoding="utf-8"?>
<comments xmlns="http://schemas.openxmlformats.org/spreadsheetml/2006/main" xmlns:mc="http://schemas.openxmlformats.org/markup-compatibility/2006" xmlns:xr="http://schemas.microsoft.com/office/spreadsheetml/2014/revision" mc:Ignorable="xr">
  <authors>
    <author>Erickson, Heath M.</author>
  </authors>
  <commentList>
    <comment ref="P10" authorId="0" shapeId="0" xr:uid="{17229EF9-0A2A-4C6F-936C-489A83377339}">
      <text>
        <r>
          <rPr>
            <sz val="9"/>
            <color indexed="81"/>
            <rFont val="Tahoma"/>
            <charset val="1"/>
          </rPr>
          <t>This is taken from the current budget year that the entity is currently in and not what the entity is budgeting for the upcoming year.</t>
        </r>
      </text>
    </comment>
    <comment ref="P11" authorId="0" shapeId="0" xr:uid="{C09D57BD-F412-4F7E-8DEA-28C191238D4E}">
      <text>
        <r>
          <rPr>
            <sz val="9"/>
            <color indexed="81"/>
            <rFont val="Tahoma"/>
            <charset val="1"/>
          </rPr>
          <t xml:space="preserve">This is taken from the current budget year that the entity is currently in and not what the entity is budgeting for the upcoming year.
</t>
        </r>
      </text>
    </comment>
    <comment ref="P14" authorId="0" shapeId="0" xr:uid="{41D550A4-509A-4B9D-8754-82122285D9BF}">
      <text>
        <r>
          <rPr>
            <sz val="9"/>
            <color indexed="81"/>
            <rFont val="Tahoma"/>
            <family val="2"/>
          </rPr>
          <t>This max amount is using the current appropriation times the max 75%</t>
        </r>
      </text>
    </comment>
    <comment ref="P16" authorId="0" shapeId="0" xr:uid="{F662F2A1-D2D7-4782-B838-2BEA09058874}">
      <text>
        <r>
          <rPr>
            <sz val="9"/>
            <color indexed="81"/>
            <rFont val="Tahoma"/>
            <charset val="1"/>
          </rPr>
          <t xml:space="preserve">This is taken from the ensuing budget year </t>
        </r>
      </text>
    </comment>
    <comment ref="P17" authorId="0" shapeId="0" xr:uid="{304B0A31-A313-430D-9504-E1B2A489F993}">
      <text>
        <r>
          <rPr>
            <sz val="9"/>
            <color indexed="81"/>
            <rFont val="Tahoma"/>
            <charset val="1"/>
          </rPr>
          <t xml:space="preserve">This is taken from the ensuing budget year. </t>
        </r>
      </text>
    </comment>
    <comment ref="P20" authorId="0" shapeId="0" xr:uid="{CAC20179-9371-404F-9BD0-FDD5243A0BA3}">
      <text>
        <r>
          <rPr>
            <sz val="9"/>
            <color indexed="81"/>
            <rFont val="Tahoma"/>
            <family val="2"/>
          </rPr>
          <t>This amount is using the ensuing appropriation times the max 75%</t>
        </r>
      </text>
    </comment>
    <comment ref="P24" authorId="0" shapeId="0" xr:uid="{22BE1263-F758-4DD3-8977-47DBBAF440D0}">
      <text>
        <r>
          <rPr>
            <sz val="9"/>
            <color indexed="81"/>
            <rFont val="Tahoma"/>
            <family val="2"/>
          </rPr>
          <t>The SAO Recommends reviewing both max cash reserve amounts in order to ensure compliance with N.D.C.C 57-15-27</t>
        </r>
      </text>
    </comment>
  </commentList>
</comments>
</file>

<file path=xl/comments43.xml><?xml version="1.0" encoding="utf-8"?>
<comments xmlns="http://schemas.openxmlformats.org/spreadsheetml/2006/main" xmlns:mc="http://schemas.openxmlformats.org/markup-compatibility/2006" xmlns:xr="http://schemas.microsoft.com/office/spreadsheetml/2014/revision" mc:Ignorable="xr">
  <authors>
    <author>Erickson, Heath M.</author>
    <author>Bakken, Alexander G.</author>
  </authors>
  <commentList>
    <comment ref="H12" authorId="0" shapeId="0" xr:uid="{6B49DC8F-79DC-467A-80FD-235A8D2ACD49}">
      <text>
        <r>
          <rPr>
            <sz val="9"/>
            <color indexed="81"/>
            <rFont val="Tahoma"/>
            <family val="2"/>
          </rPr>
          <t>This cell is normally left blank.</t>
        </r>
      </text>
    </comment>
    <comment ref="E47" authorId="1" shapeId="0" xr:uid="{5F430E18-0D57-4AB5-8B4C-710A5CF14B67}">
      <text>
        <r>
          <rPr>
            <b/>
            <sz val="9"/>
            <color indexed="81"/>
            <rFont val="Tahoma"/>
            <charset val="1"/>
          </rPr>
          <t>Update formula if not using column D.</t>
        </r>
      </text>
    </comment>
  </commentList>
</comments>
</file>

<file path=xl/comments44.xml><?xml version="1.0" encoding="utf-8"?>
<comments xmlns="http://schemas.openxmlformats.org/spreadsheetml/2006/main" xmlns:mc="http://schemas.openxmlformats.org/markup-compatibility/2006" xmlns:xr="http://schemas.microsoft.com/office/spreadsheetml/2014/revision" mc:Ignorable="xr">
  <authors>
    <author>Erickson, Heath M.</author>
  </authors>
  <commentList>
    <comment ref="P10" authorId="0" shapeId="0" xr:uid="{6893C14C-28E5-491E-80EC-DF0E0F1BCF76}">
      <text>
        <r>
          <rPr>
            <sz val="9"/>
            <color indexed="81"/>
            <rFont val="Tahoma"/>
            <charset val="1"/>
          </rPr>
          <t>This is taken from the current budget year that the entity is currently in and not what the entity is budgeting for the upcoming year.</t>
        </r>
      </text>
    </comment>
    <comment ref="P11" authorId="0" shapeId="0" xr:uid="{6552D0FC-5024-4A29-9D1C-76A6FB3E61FF}">
      <text>
        <r>
          <rPr>
            <sz val="9"/>
            <color indexed="81"/>
            <rFont val="Tahoma"/>
            <charset val="1"/>
          </rPr>
          <t xml:space="preserve">This is taken from the current budget year that the entity is currently in and not what the entity is budgeting for the upcoming year.
</t>
        </r>
      </text>
    </comment>
    <comment ref="P14" authorId="0" shapeId="0" xr:uid="{E9C5A229-6650-4608-B0B5-54DFDAD5E8F3}">
      <text>
        <r>
          <rPr>
            <sz val="9"/>
            <color indexed="81"/>
            <rFont val="Tahoma"/>
            <family val="2"/>
          </rPr>
          <t>This max amount is using the current appropriation times the max 75%</t>
        </r>
      </text>
    </comment>
    <comment ref="P16" authorId="0" shapeId="0" xr:uid="{BBDA0FAF-1AC3-45C5-B6B8-D36CFC4C1C83}">
      <text>
        <r>
          <rPr>
            <sz val="9"/>
            <color indexed="81"/>
            <rFont val="Tahoma"/>
            <charset val="1"/>
          </rPr>
          <t xml:space="preserve">This is taken from the ensuing budget year </t>
        </r>
      </text>
    </comment>
    <comment ref="P17" authorId="0" shapeId="0" xr:uid="{61E1B3ED-F6E2-4F00-B136-FF50A6D04624}">
      <text>
        <r>
          <rPr>
            <sz val="9"/>
            <color indexed="81"/>
            <rFont val="Tahoma"/>
            <charset val="1"/>
          </rPr>
          <t xml:space="preserve">This is taken from the ensuing budget year. </t>
        </r>
      </text>
    </comment>
    <comment ref="P20" authorId="0" shapeId="0" xr:uid="{F3B2412F-9E2F-45FA-B98A-EDD3D965574E}">
      <text>
        <r>
          <rPr>
            <sz val="9"/>
            <color indexed="81"/>
            <rFont val="Tahoma"/>
            <family val="2"/>
          </rPr>
          <t>This amount is using the ensuing appropriation times the max 75%</t>
        </r>
      </text>
    </comment>
    <comment ref="P24" authorId="0" shapeId="0" xr:uid="{21CF20D9-8BDB-4D81-B153-ABCDE1A54ED7}">
      <text>
        <r>
          <rPr>
            <sz val="9"/>
            <color indexed="81"/>
            <rFont val="Tahoma"/>
            <family val="2"/>
          </rPr>
          <t>The SAO Recommends reviewing both max cash reserve amounts in order to ensure compliance with N.D.C.C 57-15-27</t>
        </r>
      </text>
    </comment>
  </commentList>
</comments>
</file>

<file path=xl/comments45.xml><?xml version="1.0" encoding="utf-8"?>
<comments xmlns="http://schemas.openxmlformats.org/spreadsheetml/2006/main" xmlns:mc="http://schemas.openxmlformats.org/markup-compatibility/2006" xmlns:xr="http://schemas.microsoft.com/office/spreadsheetml/2014/revision" mc:Ignorable="xr">
  <authors>
    <author>Erickson, Heath M.</author>
    <author>Bakken, Alexander G.</author>
  </authors>
  <commentList>
    <comment ref="H12" authorId="0" shapeId="0" xr:uid="{EDD9F84B-3583-4A02-A2A8-5C357123D30F}">
      <text>
        <r>
          <rPr>
            <sz val="9"/>
            <color indexed="81"/>
            <rFont val="Tahoma"/>
            <family val="2"/>
          </rPr>
          <t>This cell is normally left blank.</t>
        </r>
      </text>
    </comment>
    <comment ref="E47" authorId="1" shapeId="0" xr:uid="{37A565F2-3B29-4D54-B17F-C6D495745794}">
      <text>
        <r>
          <rPr>
            <b/>
            <sz val="9"/>
            <color indexed="81"/>
            <rFont val="Tahoma"/>
            <charset val="1"/>
          </rPr>
          <t>Update formula if not using column D.</t>
        </r>
      </text>
    </comment>
  </commentList>
</comments>
</file>

<file path=xl/comments46.xml><?xml version="1.0" encoding="utf-8"?>
<comments xmlns="http://schemas.openxmlformats.org/spreadsheetml/2006/main" xmlns:mc="http://schemas.openxmlformats.org/markup-compatibility/2006" xmlns:xr="http://schemas.microsoft.com/office/spreadsheetml/2014/revision" mc:Ignorable="xr">
  <authors>
    <author>Erickson, Heath M.</author>
  </authors>
  <commentList>
    <comment ref="P10" authorId="0" shapeId="0" xr:uid="{1E1D070F-5347-4E7E-952E-DADD51341EE8}">
      <text>
        <r>
          <rPr>
            <sz val="9"/>
            <color indexed="81"/>
            <rFont val="Tahoma"/>
            <charset val="1"/>
          </rPr>
          <t>This is taken from the current budget year that the entity is currently in and not what the entity is budgeting for the upcoming year.</t>
        </r>
      </text>
    </comment>
    <comment ref="P11" authorId="0" shapeId="0" xr:uid="{2FC086C4-70F6-4638-954B-3C605844254E}">
      <text>
        <r>
          <rPr>
            <sz val="9"/>
            <color indexed="81"/>
            <rFont val="Tahoma"/>
            <charset val="1"/>
          </rPr>
          <t xml:space="preserve">This is taken from the current budget year that the entity is currently in and not what the entity is budgeting for the upcoming year.
</t>
        </r>
      </text>
    </comment>
    <comment ref="P14" authorId="0" shapeId="0" xr:uid="{983FFE9E-A89B-429C-BFED-D09D003C3A53}">
      <text>
        <r>
          <rPr>
            <sz val="9"/>
            <color indexed="81"/>
            <rFont val="Tahoma"/>
            <family val="2"/>
          </rPr>
          <t>This max amount is using the current appropriation times the max 75%</t>
        </r>
      </text>
    </comment>
    <comment ref="P16" authorId="0" shapeId="0" xr:uid="{6DA5B090-0090-4B5B-ADC9-0FD8E07E47D9}">
      <text>
        <r>
          <rPr>
            <sz val="9"/>
            <color indexed="81"/>
            <rFont val="Tahoma"/>
            <charset val="1"/>
          </rPr>
          <t xml:space="preserve">This is taken from the ensuing budget year </t>
        </r>
      </text>
    </comment>
    <comment ref="P17" authorId="0" shapeId="0" xr:uid="{E258BAD6-AA44-42FD-9847-2100C6A624A4}">
      <text>
        <r>
          <rPr>
            <sz val="9"/>
            <color indexed="81"/>
            <rFont val="Tahoma"/>
            <charset val="1"/>
          </rPr>
          <t xml:space="preserve">This is taken from the ensuing budget year. </t>
        </r>
      </text>
    </comment>
    <comment ref="P20" authorId="0" shapeId="0" xr:uid="{AEE62E64-60C9-4934-9B93-8F55C6759A54}">
      <text>
        <r>
          <rPr>
            <sz val="9"/>
            <color indexed="81"/>
            <rFont val="Tahoma"/>
            <family val="2"/>
          </rPr>
          <t>This amount is using the ensuing appropriation times the max 75%</t>
        </r>
      </text>
    </comment>
    <comment ref="P24" authorId="0" shapeId="0" xr:uid="{DE7C55E6-CB21-4896-967A-2219F0E66BD7}">
      <text>
        <r>
          <rPr>
            <sz val="9"/>
            <color indexed="81"/>
            <rFont val="Tahoma"/>
            <family val="2"/>
          </rPr>
          <t>The SAO Recommends reviewing both max cash reserve amounts in order to ensure compliance with N.D.C.C 57-15-27</t>
        </r>
      </text>
    </comment>
  </commentList>
</comments>
</file>

<file path=xl/comments47.xml><?xml version="1.0" encoding="utf-8"?>
<comments xmlns="http://schemas.openxmlformats.org/spreadsheetml/2006/main" xmlns:mc="http://schemas.openxmlformats.org/markup-compatibility/2006" xmlns:xr="http://schemas.microsoft.com/office/spreadsheetml/2014/revision" mc:Ignorable="xr">
  <authors>
    <author>Erickson, Heath M.</author>
    <author>Bakken, Alexander G.</author>
  </authors>
  <commentList>
    <comment ref="H12" authorId="0" shapeId="0" xr:uid="{BAB64DC4-AEC2-4668-9636-EEE85CCD1643}">
      <text>
        <r>
          <rPr>
            <sz val="9"/>
            <color indexed="81"/>
            <rFont val="Tahoma"/>
            <family val="2"/>
          </rPr>
          <t>This cell is normally left blank.</t>
        </r>
      </text>
    </comment>
    <comment ref="E47" authorId="1" shapeId="0" xr:uid="{C91FE51C-3ECE-4432-87AE-9E7CB3D1CB6B}">
      <text>
        <r>
          <rPr>
            <b/>
            <sz val="9"/>
            <color indexed="81"/>
            <rFont val="Tahoma"/>
            <charset val="1"/>
          </rPr>
          <t>Update formula if not using column D.</t>
        </r>
      </text>
    </comment>
  </commentList>
</comments>
</file>

<file path=xl/comments48.xml><?xml version="1.0" encoding="utf-8"?>
<comments xmlns="http://schemas.openxmlformats.org/spreadsheetml/2006/main" xmlns:mc="http://schemas.openxmlformats.org/markup-compatibility/2006" xmlns:xr="http://schemas.microsoft.com/office/spreadsheetml/2014/revision" mc:Ignorable="xr">
  <authors>
    <author>Erickson, Heath M.</author>
  </authors>
  <commentList>
    <comment ref="P10" authorId="0" shapeId="0" xr:uid="{4AD702A9-5E10-45A6-8D7D-FFC58130A9F0}">
      <text>
        <r>
          <rPr>
            <sz val="9"/>
            <color indexed="81"/>
            <rFont val="Tahoma"/>
            <charset val="1"/>
          </rPr>
          <t>This is taken from the current budget year that the entity is currently in and not what the entity is budgeting for the upcoming year.</t>
        </r>
      </text>
    </comment>
    <comment ref="P11" authorId="0" shapeId="0" xr:uid="{DD760DA3-58A3-4B16-ACE3-D43D44678D5F}">
      <text>
        <r>
          <rPr>
            <sz val="9"/>
            <color indexed="81"/>
            <rFont val="Tahoma"/>
            <charset val="1"/>
          </rPr>
          <t xml:space="preserve">This is taken from the current budget year that the entity is currently in and not what the entity is budgeting for the upcoming year.
</t>
        </r>
      </text>
    </comment>
    <comment ref="P14" authorId="0" shapeId="0" xr:uid="{A464F956-4B34-40D0-B959-493EBE91E652}">
      <text>
        <r>
          <rPr>
            <sz val="9"/>
            <color indexed="81"/>
            <rFont val="Tahoma"/>
            <family val="2"/>
          </rPr>
          <t>This max amount is using the current appropriation times the max 75%</t>
        </r>
      </text>
    </comment>
    <comment ref="P16" authorId="0" shapeId="0" xr:uid="{B596BA3C-C42D-4033-A0E6-8C60A910C678}">
      <text>
        <r>
          <rPr>
            <sz val="9"/>
            <color indexed="81"/>
            <rFont val="Tahoma"/>
            <charset val="1"/>
          </rPr>
          <t xml:space="preserve">This is taken from the ensuing budget year </t>
        </r>
      </text>
    </comment>
    <comment ref="P17" authorId="0" shapeId="0" xr:uid="{FBD26161-8FE3-4E09-980B-2F22013F11DD}">
      <text>
        <r>
          <rPr>
            <sz val="9"/>
            <color indexed="81"/>
            <rFont val="Tahoma"/>
            <charset val="1"/>
          </rPr>
          <t xml:space="preserve">This is taken from the ensuing budget year. </t>
        </r>
      </text>
    </comment>
    <comment ref="P20" authorId="0" shapeId="0" xr:uid="{84DB1B20-C951-492D-A5AC-9E675AC7EBDE}">
      <text>
        <r>
          <rPr>
            <sz val="9"/>
            <color indexed="81"/>
            <rFont val="Tahoma"/>
            <family val="2"/>
          </rPr>
          <t>This amount is using the ensuing appropriation times the max 75%</t>
        </r>
      </text>
    </comment>
    <comment ref="P24" authorId="0" shapeId="0" xr:uid="{5F51B26A-FC85-40B3-9440-691A8660FCD3}">
      <text>
        <r>
          <rPr>
            <sz val="9"/>
            <color indexed="81"/>
            <rFont val="Tahoma"/>
            <family val="2"/>
          </rPr>
          <t>The SAO Recommends reviewing both max cash reserve amounts in order to ensure compliance with N.D.C.C 57-15-27</t>
        </r>
      </text>
    </comment>
  </commentList>
</comments>
</file>

<file path=xl/comments49.xml><?xml version="1.0" encoding="utf-8"?>
<comments xmlns="http://schemas.openxmlformats.org/spreadsheetml/2006/main" xmlns:mc="http://schemas.openxmlformats.org/markup-compatibility/2006" xmlns:xr="http://schemas.microsoft.com/office/spreadsheetml/2014/revision" mc:Ignorable="xr">
  <authors>
    <author>Erickson, Heath M.</author>
    <author>Bakken, Alexander G.</author>
  </authors>
  <commentList>
    <comment ref="H12" authorId="0" shapeId="0" xr:uid="{96A792C8-289C-4FBA-952D-163BFCD3E2BD}">
      <text>
        <r>
          <rPr>
            <sz val="9"/>
            <color indexed="81"/>
            <rFont val="Tahoma"/>
            <family val="2"/>
          </rPr>
          <t>This cell is normally left blank.</t>
        </r>
      </text>
    </comment>
    <comment ref="E47" authorId="1" shapeId="0" xr:uid="{75E8A234-9728-4FFE-B00C-4563DB88B817}">
      <text>
        <r>
          <rPr>
            <b/>
            <sz val="9"/>
            <color indexed="81"/>
            <rFont val="Tahoma"/>
            <charset val="1"/>
          </rPr>
          <t>Update formula if not using column D.</t>
        </r>
      </text>
    </comment>
  </commentList>
</comments>
</file>

<file path=xl/comments50.xml><?xml version="1.0" encoding="utf-8"?>
<comments xmlns="http://schemas.openxmlformats.org/spreadsheetml/2006/main" xmlns:mc="http://schemas.openxmlformats.org/markup-compatibility/2006" xmlns:xr="http://schemas.microsoft.com/office/spreadsheetml/2014/revision" mc:Ignorable="xr">
  <authors>
    <author>Erickson, Heath M.</author>
  </authors>
  <commentList>
    <comment ref="P10" authorId="0" shapeId="0" xr:uid="{3532CAB7-4BD9-41A8-BD51-0ABAC457316E}">
      <text>
        <r>
          <rPr>
            <sz val="9"/>
            <color indexed="81"/>
            <rFont val="Tahoma"/>
            <charset val="1"/>
          </rPr>
          <t>This is taken from the current budget year that the entity is currently in and not what the entity is budgeting for the upcoming year.</t>
        </r>
      </text>
    </comment>
    <comment ref="P11" authorId="0" shapeId="0" xr:uid="{43347BCB-DDA8-4A86-B1CE-3C5CACDB8399}">
      <text>
        <r>
          <rPr>
            <sz val="9"/>
            <color indexed="81"/>
            <rFont val="Tahoma"/>
            <charset val="1"/>
          </rPr>
          <t xml:space="preserve">This is taken from the current budget year that the entity is currently in and not what the entity is budgeting for the upcoming year.
</t>
        </r>
      </text>
    </comment>
    <comment ref="P14" authorId="0" shapeId="0" xr:uid="{9B170D6C-E792-465B-9CCD-F50C32C77734}">
      <text>
        <r>
          <rPr>
            <sz val="9"/>
            <color indexed="81"/>
            <rFont val="Tahoma"/>
            <family val="2"/>
          </rPr>
          <t>This max amount is using the current appropriation times the max 75%</t>
        </r>
      </text>
    </comment>
    <comment ref="P16" authorId="0" shapeId="0" xr:uid="{8D7D3748-CBED-421A-8393-9917948CAF94}">
      <text>
        <r>
          <rPr>
            <sz val="9"/>
            <color indexed="81"/>
            <rFont val="Tahoma"/>
            <charset val="1"/>
          </rPr>
          <t xml:space="preserve">This is taken from the ensuing budget year </t>
        </r>
      </text>
    </comment>
    <comment ref="P17" authorId="0" shapeId="0" xr:uid="{808DD4C4-ED9F-4A5D-BC05-D7473AA80781}">
      <text>
        <r>
          <rPr>
            <sz val="9"/>
            <color indexed="81"/>
            <rFont val="Tahoma"/>
            <charset val="1"/>
          </rPr>
          <t xml:space="preserve">This is taken from the ensuing budget year. </t>
        </r>
      </text>
    </comment>
    <comment ref="P20" authorId="0" shapeId="0" xr:uid="{FE516BC7-92DA-48F3-873C-15DD128B7BC5}">
      <text>
        <r>
          <rPr>
            <sz val="9"/>
            <color indexed="81"/>
            <rFont val="Tahoma"/>
            <family val="2"/>
          </rPr>
          <t>This amount is using the ensuing appropriation times the max 75%</t>
        </r>
      </text>
    </comment>
    <comment ref="P24" authorId="0" shapeId="0" xr:uid="{CB425D0A-D464-4679-B41C-0A860953664D}">
      <text>
        <r>
          <rPr>
            <sz val="9"/>
            <color indexed="81"/>
            <rFont val="Tahoma"/>
            <family val="2"/>
          </rPr>
          <t>The SAO Recommends reviewing both max cash reserve amounts in order to ensure compliance with N.D.C.C 57-15-27</t>
        </r>
      </text>
    </comment>
  </commentList>
</comments>
</file>

<file path=xl/comments51.xml><?xml version="1.0" encoding="utf-8"?>
<comments xmlns="http://schemas.openxmlformats.org/spreadsheetml/2006/main" xmlns:mc="http://schemas.openxmlformats.org/markup-compatibility/2006" xmlns:xr="http://schemas.microsoft.com/office/spreadsheetml/2014/revision" mc:Ignorable="xr">
  <authors>
    <author>Erickson, Heath M.</author>
    <author>Bakken, Alexander G.</author>
  </authors>
  <commentList>
    <comment ref="H12" authorId="0" shapeId="0" xr:uid="{3C3C967C-C5FD-4E7C-837F-065C2382A8ED}">
      <text>
        <r>
          <rPr>
            <sz val="9"/>
            <color indexed="81"/>
            <rFont val="Tahoma"/>
            <family val="2"/>
          </rPr>
          <t>This cell is normally left blank.</t>
        </r>
      </text>
    </comment>
    <comment ref="E47" authorId="1" shapeId="0" xr:uid="{BC80BDCA-9269-4551-8706-B931955B7317}">
      <text>
        <r>
          <rPr>
            <b/>
            <sz val="9"/>
            <color indexed="81"/>
            <rFont val="Tahoma"/>
            <charset val="1"/>
          </rPr>
          <t>Update formula if not using column D.</t>
        </r>
      </text>
    </comment>
  </commentList>
</comments>
</file>

<file path=xl/comments52.xml><?xml version="1.0" encoding="utf-8"?>
<comments xmlns="http://schemas.openxmlformats.org/spreadsheetml/2006/main" xmlns:mc="http://schemas.openxmlformats.org/markup-compatibility/2006" xmlns:xr="http://schemas.microsoft.com/office/spreadsheetml/2014/revision" mc:Ignorable="xr">
  <authors>
    <author>Erickson, Heath M.</author>
  </authors>
  <commentList>
    <comment ref="P10" authorId="0" shapeId="0" xr:uid="{91496949-872F-4923-A599-7BF8F72A2C5C}">
      <text>
        <r>
          <rPr>
            <sz val="9"/>
            <color indexed="81"/>
            <rFont val="Tahoma"/>
            <charset val="1"/>
          </rPr>
          <t>This is taken from the current budget year that the entity is currently in and not what the entity is budgeting for the upcoming year.</t>
        </r>
      </text>
    </comment>
    <comment ref="P11" authorId="0" shapeId="0" xr:uid="{99B41D3E-2588-4A02-9898-E7B5687519AF}">
      <text>
        <r>
          <rPr>
            <sz val="9"/>
            <color indexed="81"/>
            <rFont val="Tahoma"/>
            <charset val="1"/>
          </rPr>
          <t xml:space="preserve">This is taken from the current budget year that the entity is currently in and not what the entity is budgeting for the upcoming year.
</t>
        </r>
      </text>
    </comment>
    <comment ref="P14" authorId="0" shapeId="0" xr:uid="{5B28A5EC-E270-4C71-8C3A-D37FC2A72743}">
      <text>
        <r>
          <rPr>
            <sz val="9"/>
            <color indexed="81"/>
            <rFont val="Tahoma"/>
            <family val="2"/>
          </rPr>
          <t>This max amount is using the current appropriation times the max 75%</t>
        </r>
      </text>
    </comment>
    <comment ref="P16" authorId="0" shapeId="0" xr:uid="{0ADF1649-09E4-4307-B41B-C42AD248F60D}">
      <text>
        <r>
          <rPr>
            <sz val="9"/>
            <color indexed="81"/>
            <rFont val="Tahoma"/>
            <charset val="1"/>
          </rPr>
          <t xml:space="preserve">This is taken from the ensuing budget year </t>
        </r>
      </text>
    </comment>
    <comment ref="P17" authorId="0" shapeId="0" xr:uid="{D096DF10-C03E-4451-9E8C-43687B79A3EA}">
      <text>
        <r>
          <rPr>
            <sz val="9"/>
            <color indexed="81"/>
            <rFont val="Tahoma"/>
            <charset val="1"/>
          </rPr>
          <t xml:space="preserve">This is taken from the ensuing budget year. </t>
        </r>
      </text>
    </comment>
    <comment ref="P20" authorId="0" shapeId="0" xr:uid="{253D75CF-C73A-4FDD-AE0E-EDED38BAEE8B}">
      <text>
        <r>
          <rPr>
            <sz val="9"/>
            <color indexed="81"/>
            <rFont val="Tahoma"/>
            <family val="2"/>
          </rPr>
          <t>This amount is using the ensuing appropriation times the max 75%</t>
        </r>
      </text>
    </comment>
    <comment ref="P24" authorId="0" shapeId="0" xr:uid="{BE05BA40-B490-4A7A-8E19-0E8FDAD33852}">
      <text>
        <r>
          <rPr>
            <sz val="9"/>
            <color indexed="81"/>
            <rFont val="Tahoma"/>
            <family val="2"/>
          </rPr>
          <t>The SAO Recommends reviewing both max cash reserve amounts in order to ensure compliance with N.D.C.C 57-15-27</t>
        </r>
      </text>
    </comment>
  </commentList>
</comments>
</file>

<file path=xl/comments53.xml><?xml version="1.0" encoding="utf-8"?>
<comments xmlns="http://schemas.openxmlformats.org/spreadsheetml/2006/main" xmlns:mc="http://schemas.openxmlformats.org/markup-compatibility/2006" xmlns:xr="http://schemas.microsoft.com/office/spreadsheetml/2014/revision" mc:Ignorable="xr">
  <authors>
    <author>Erickson, Heath M.</author>
    <author>Bakken, Alexander G.</author>
  </authors>
  <commentList>
    <comment ref="H12" authorId="0" shapeId="0" xr:uid="{CF0BD8B3-398E-4D46-865F-54F304AE5716}">
      <text>
        <r>
          <rPr>
            <sz val="9"/>
            <color indexed="81"/>
            <rFont val="Tahoma"/>
            <family val="2"/>
          </rPr>
          <t>This cell is normally left blank.</t>
        </r>
      </text>
    </comment>
    <comment ref="E47" authorId="1" shapeId="0" xr:uid="{5B1FD515-4C44-4449-A1D5-09BEE093ED60}">
      <text>
        <r>
          <rPr>
            <b/>
            <sz val="9"/>
            <color indexed="81"/>
            <rFont val="Tahoma"/>
            <charset val="1"/>
          </rPr>
          <t>Update formula if not using column D.</t>
        </r>
      </text>
    </comment>
  </commentList>
</comments>
</file>

<file path=xl/comments54.xml><?xml version="1.0" encoding="utf-8"?>
<comments xmlns="http://schemas.openxmlformats.org/spreadsheetml/2006/main" xmlns:mc="http://schemas.openxmlformats.org/markup-compatibility/2006" xmlns:xr="http://schemas.microsoft.com/office/spreadsheetml/2014/revision" mc:Ignorable="xr">
  <authors>
    <author>Erickson, Heath M.</author>
  </authors>
  <commentList>
    <comment ref="F4" authorId="0" shapeId="0" xr:uid="{9688AF9D-6465-4595-A99C-4014133FA06A}">
      <text>
        <r>
          <rPr>
            <sz val="9"/>
            <color indexed="81"/>
            <rFont val="Tahoma"/>
            <family val="2"/>
          </rPr>
          <t xml:space="preserve">Increase this number if an option for voter approval is available and obtained. </t>
        </r>
      </text>
    </comment>
    <comment ref="P10" authorId="0" shapeId="0" xr:uid="{51443F7E-BE02-4796-AE9C-8F7F7A910DD5}">
      <text>
        <r>
          <rPr>
            <sz val="9"/>
            <color indexed="81"/>
            <rFont val="Tahoma"/>
            <charset val="1"/>
          </rPr>
          <t>This is taken from the current budget year that the entity is currently in and not what the entity is budgeting for the upcoming year.</t>
        </r>
      </text>
    </comment>
    <comment ref="P11" authorId="0" shapeId="0" xr:uid="{EC9A665C-5683-45BE-A01C-AAD574E2DC16}">
      <text>
        <r>
          <rPr>
            <sz val="9"/>
            <color indexed="81"/>
            <rFont val="Tahoma"/>
            <charset val="1"/>
          </rPr>
          <t xml:space="preserve">This is taken from the current budget year that the entity is currently in and not what the entity is budgeting for the upcoming year.
</t>
        </r>
      </text>
    </comment>
    <comment ref="P14" authorId="0" shapeId="0" xr:uid="{0031364E-E1AB-47BF-8E58-7A1E22C574ED}">
      <text>
        <r>
          <rPr>
            <sz val="9"/>
            <color indexed="81"/>
            <rFont val="Tahoma"/>
            <family val="2"/>
          </rPr>
          <t>This max amount is using the current appropriation times the max 75%</t>
        </r>
      </text>
    </comment>
    <comment ref="P16" authorId="0" shapeId="0" xr:uid="{2ADF9D83-7ABA-4E88-8E46-6CA792E27F7A}">
      <text>
        <r>
          <rPr>
            <sz val="9"/>
            <color indexed="81"/>
            <rFont val="Tahoma"/>
            <charset val="1"/>
          </rPr>
          <t xml:space="preserve">This is taken from the ensuing budget year </t>
        </r>
      </text>
    </comment>
    <comment ref="P17" authorId="0" shapeId="0" xr:uid="{F64A6AE6-320C-4981-938C-64978C15780F}">
      <text>
        <r>
          <rPr>
            <sz val="9"/>
            <color indexed="81"/>
            <rFont val="Tahoma"/>
            <charset val="1"/>
          </rPr>
          <t xml:space="preserve">This is taken from the ensuing budget year. </t>
        </r>
      </text>
    </comment>
    <comment ref="P20" authorId="0" shapeId="0" xr:uid="{635FDC30-F02A-419C-9F0D-98C4B3654FF2}">
      <text>
        <r>
          <rPr>
            <sz val="9"/>
            <color indexed="81"/>
            <rFont val="Tahoma"/>
            <family val="2"/>
          </rPr>
          <t>This amount is using the ensuing appropriation times the max 75%</t>
        </r>
      </text>
    </comment>
    <comment ref="P24" authorId="0" shapeId="0" xr:uid="{ABBCC68B-213B-4805-A58B-EFF136828509}">
      <text>
        <r>
          <rPr>
            <sz val="9"/>
            <color indexed="81"/>
            <rFont val="Tahoma"/>
            <family val="2"/>
          </rPr>
          <t>The SAO Recommends reviewing both max cash reserve amounts in order to ensure compliance with N.D.C.C 57-15-27</t>
        </r>
      </text>
    </comment>
    <comment ref="K30" authorId="0" shapeId="0" xr:uid="{8C98146E-215F-4243-9501-5EA8C7FC593C}">
      <text>
        <r>
          <rPr>
            <sz val="9"/>
            <color indexed="81"/>
            <rFont val="Tahoma"/>
            <family val="2"/>
          </rPr>
          <t>Delete Box if Max Levy is not applicable</t>
        </r>
      </text>
    </comment>
  </commentList>
</comments>
</file>

<file path=xl/comments55.xml><?xml version="1.0" encoding="utf-8"?>
<comments xmlns="http://schemas.openxmlformats.org/spreadsheetml/2006/main" xmlns:mc="http://schemas.openxmlformats.org/markup-compatibility/2006" xmlns:xr="http://schemas.microsoft.com/office/spreadsheetml/2014/revision" mc:Ignorable="xr">
  <authors>
    <author>Erickson, Heath M.</author>
    <author>Bakken, Alexander G.</author>
  </authors>
  <commentList>
    <comment ref="H12" authorId="0" shapeId="0" xr:uid="{FFF9EAE2-8A08-430D-8D0B-286ADD464CBD}">
      <text>
        <r>
          <rPr>
            <sz val="9"/>
            <color indexed="81"/>
            <rFont val="Tahoma"/>
            <family val="2"/>
          </rPr>
          <t>This cell is normally left blank.</t>
        </r>
      </text>
    </comment>
    <comment ref="E58" authorId="1" shapeId="0" xr:uid="{7D1A6E27-3E1D-4705-AC6F-BBDE25C86473}">
      <text>
        <r>
          <rPr>
            <b/>
            <sz val="9"/>
            <color indexed="81"/>
            <rFont val="Tahoma"/>
            <charset val="1"/>
          </rPr>
          <t>Update formula if not using column D.</t>
        </r>
      </text>
    </comment>
  </commentList>
</comments>
</file>

<file path=xl/comments56.xml><?xml version="1.0" encoding="utf-8"?>
<comments xmlns="http://schemas.openxmlformats.org/spreadsheetml/2006/main" xmlns:mc="http://schemas.openxmlformats.org/markup-compatibility/2006" xmlns:xr="http://schemas.microsoft.com/office/spreadsheetml/2014/revision" mc:Ignorable="xr">
  <authors>
    <author>Erickson, Heath M.</author>
  </authors>
  <commentList>
    <comment ref="F4" authorId="0" shapeId="0" xr:uid="{E8BBEFB5-D218-4ED9-8866-2DBE196EAA83}">
      <text>
        <r>
          <rPr>
            <sz val="9"/>
            <color indexed="81"/>
            <rFont val="Tahoma"/>
            <family val="2"/>
          </rPr>
          <t xml:space="preserve">Increase this number if an option for voter approval is available and obtained. </t>
        </r>
      </text>
    </comment>
    <comment ref="P10" authorId="0" shapeId="0" xr:uid="{03DFCE7A-559E-48BC-B415-55123FAC09CF}">
      <text>
        <r>
          <rPr>
            <sz val="9"/>
            <color indexed="81"/>
            <rFont val="Tahoma"/>
            <charset val="1"/>
          </rPr>
          <t>This is taken from the current budget year that the entity is currently in and not what the entity is budgeting for the upcoming year.</t>
        </r>
      </text>
    </comment>
    <comment ref="P11" authorId="0" shapeId="0" xr:uid="{5196518B-907B-4C76-A680-A8C2594132B8}">
      <text>
        <r>
          <rPr>
            <sz val="9"/>
            <color indexed="81"/>
            <rFont val="Tahoma"/>
            <charset val="1"/>
          </rPr>
          <t xml:space="preserve">This is taken from the current budget year that the entity is currently in and not what the entity is budgeting for the upcoming year.
</t>
        </r>
      </text>
    </comment>
    <comment ref="P14" authorId="0" shapeId="0" xr:uid="{8872F346-8C50-4484-89F7-D516DA628C75}">
      <text>
        <r>
          <rPr>
            <sz val="9"/>
            <color indexed="81"/>
            <rFont val="Tahoma"/>
            <family val="2"/>
          </rPr>
          <t>This max amount is using the current appropriation times the max 75%</t>
        </r>
      </text>
    </comment>
    <comment ref="P16" authorId="0" shapeId="0" xr:uid="{55C342F3-7295-4095-B8FD-1648744ADEAF}">
      <text>
        <r>
          <rPr>
            <sz val="9"/>
            <color indexed="81"/>
            <rFont val="Tahoma"/>
            <charset val="1"/>
          </rPr>
          <t xml:space="preserve">This is taken from the ensuing budget year </t>
        </r>
      </text>
    </comment>
    <comment ref="P17" authorId="0" shapeId="0" xr:uid="{DEB04EA9-F782-42D4-A29B-8D0525644E16}">
      <text>
        <r>
          <rPr>
            <sz val="9"/>
            <color indexed="81"/>
            <rFont val="Tahoma"/>
            <charset val="1"/>
          </rPr>
          <t xml:space="preserve">This is taken from the ensuing budget year. </t>
        </r>
      </text>
    </comment>
    <comment ref="P20" authorId="0" shapeId="0" xr:uid="{EDC2F3BD-23A6-48D9-A729-4BE5CD27DADB}">
      <text>
        <r>
          <rPr>
            <sz val="9"/>
            <color indexed="81"/>
            <rFont val="Tahoma"/>
            <family val="2"/>
          </rPr>
          <t>This amount is using the ensuing appropriation times the max 75%</t>
        </r>
      </text>
    </comment>
    <comment ref="P24" authorId="0" shapeId="0" xr:uid="{1C11FF39-837C-464E-8549-B1C7ACA08313}">
      <text>
        <r>
          <rPr>
            <sz val="9"/>
            <color indexed="81"/>
            <rFont val="Tahoma"/>
            <family val="2"/>
          </rPr>
          <t>The SAO Recommends reviewing both max cash reserve amounts in order to ensure compliance with N.D.C.C 57-15-27</t>
        </r>
      </text>
    </comment>
    <comment ref="K30" authorId="0" shapeId="0" xr:uid="{5D8DF2DD-EA94-4F6D-B9AA-F72434C064F5}">
      <text>
        <r>
          <rPr>
            <sz val="9"/>
            <color indexed="81"/>
            <rFont val="Tahoma"/>
            <family val="2"/>
          </rPr>
          <t>Delete Box if Max Levy is not applicable</t>
        </r>
      </text>
    </comment>
  </commentList>
</comments>
</file>

<file path=xl/comments57.xml><?xml version="1.0" encoding="utf-8"?>
<comments xmlns="http://schemas.openxmlformats.org/spreadsheetml/2006/main" xmlns:mc="http://schemas.openxmlformats.org/markup-compatibility/2006" xmlns:xr="http://schemas.microsoft.com/office/spreadsheetml/2014/revision" mc:Ignorable="xr">
  <authors>
    <author>Erickson, Heath M.</author>
    <author>Bakken, Alexander G.</author>
  </authors>
  <commentList>
    <comment ref="H12" authorId="0" shapeId="0" xr:uid="{A8A18E56-A237-40C5-82AC-E742ACFCD3A2}">
      <text>
        <r>
          <rPr>
            <sz val="9"/>
            <color indexed="81"/>
            <rFont val="Tahoma"/>
            <family val="2"/>
          </rPr>
          <t>This cell is normally left blank.</t>
        </r>
      </text>
    </comment>
    <comment ref="E58" authorId="1" shapeId="0" xr:uid="{502C3136-1169-410F-9583-8B7687DBBB4D}">
      <text>
        <r>
          <rPr>
            <b/>
            <sz val="9"/>
            <color indexed="81"/>
            <rFont val="Tahoma"/>
            <charset val="1"/>
          </rPr>
          <t>Update formula if not using column D.</t>
        </r>
      </text>
    </comment>
  </commentList>
</comments>
</file>

<file path=xl/comments58.xml><?xml version="1.0" encoding="utf-8"?>
<comments xmlns="http://schemas.openxmlformats.org/spreadsheetml/2006/main" xmlns:mc="http://schemas.openxmlformats.org/markup-compatibility/2006" xmlns:xr="http://schemas.microsoft.com/office/spreadsheetml/2014/revision" mc:Ignorable="xr">
  <authors>
    <author>Erickson, Heath M.</author>
  </authors>
  <commentList>
    <comment ref="F4" authorId="0" shapeId="0" xr:uid="{550AD046-D803-415F-B3CF-7109CDF3859C}">
      <text>
        <r>
          <rPr>
            <sz val="9"/>
            <color indexed="81"/>
            <rFont val="Tahoma"/>
            <family val="2"/>
          </rPr>
          <t xml:space="preserve">Increase this number if an option for voter approval is available and obtained. </t>
        </r>
      </text>
    </comment>
    <comment ref="P10" authorId="0" shapeId="0" xr:uid="{F9219BA7-E17D-499B-91AF-C472416C2ECB}">
      <text>
        <r>
          <rPr>
            <sz val="9"/>
            <color indexed="81"/>
            <rFont val="Tahoma"/>
            <charset val="1"/>
          </rPr>
          <t>This is taken from the current budget year that the entity is currently in and not what the entity is budgeting for the upcoming year.</t>
        </r>
      </text>
    </comment>
    <comment ref="P11" authorId="0" shapeId="0" xr:uid="{9A64BF2F-78BF-455A-85B1-2C371E916606}">
      <text>
        <r>
          <rPr>
            <sz val="9"/>
            <color indexed="81"/>
            <rFont val="Tahoma"/>
            <charset val="1"/>
          </rPr>
          <t xml:space="preserve">This is taken from the current budget year that the entity is currently in and not what the entity is budgeting for the upcoming year.
</t>
        </r>
      </text>
    </comment>
    <comment ref="P14" authorId="0" shapeId="0" xr:uid="{82D0C884-4E59-4A39-A21E-6D2D7FB93349}">
      <text>
        <r>
          <rPr>
            <sz val="9"/>
            <color indexed="81"/>
            <rFont val="Tahoma"/>
            <family val="2"/>
          </rPr>
          <t>This max amount is using the current appropriation times the max 75%</t>
        </r>
      </text>
    </comment>
    <comment ref="P16" authorId="0" shapeId="0" xr:uid="{90035340-BF2F-4DB8-A855-7D088BBE7465}">
      <text>
        <r>
          <rPr>
            <sz val="9"/>
            <color indexed="81"/>
            <rFont val="Tahoma"/>
            <charset val="1"/>
          </rPr>
          <t xml:space="preserve">This is taken from the ensuing budget year </t>
        </r>
      </text>
    </comment>
    <comment ref="P17" authorId="0" shapeId="0" xr:uid="{5D3C58AD-1EA6-48A8-8FAE-C56A62A97467}">
      <text>
        <r>
          <rPr>
            <sz val="9"/>
            <color indexed="81"/>
            <rFont val="Tahoma"/>
            <charset val="1"/>
          </rPr>
          <t xml:space="preserve">This is taken from the ensuing budget year. </t>
        </r>
      </text>
    </comment>
    <comment ref="P20" authorId="0" shapeId="0" xr:uid="{751EAE60-4969-49BE-85C1-8C4932957F20}">
      <text>
        <r>
          <rPr>
            <sz val="9"/>
            <color indexed="81"/>
            <rFont val="Tahoma"/>
            <family val="2"/>
          </rPr>
          <t>This amount is using the ensuing appropriation times the max 75%</t>
        </r>
      </text>
    </comment>
    <comment ref="P24" authorId="0" shapeId="0" xr:uid="{9C01066B-8F70-45CF-986F-D5DFC5E8951A}">
      <text>
        <r>
          <rPr>
            <sz val="9"/>
            <color indexed="81"/>
            <rFont val="Tahoma"/>
            <family val="2"/>
          </rPr>
          <t>The SAO Recommends reviewing both max cash reserve amounts in order to ensure compliance with N.D.C.C 57-15-27</t>
        </r>
      </text>
    </comment>
    <comment ref="K30" authorId="0" shapeId="0" xr:uid="{8C45F3A1-F5EC-4706-9A32-C5AEE8CC8B63}">
      <text>
        <r>
          <rPr>
            <sz val="9"/>
            <color indexed="81"/>
            <rFont val="Tahoma"/>
            <family val="2"/>
          </rPr>
          <t>Delete Box if Max Levy is not applicable</t>
        </r>
      </text>
    </comment>
  </commentList>
</comments>
</file>

<file path=xl/comments59.xml><?xml version="1.0" encoding="utf-8"?>
<comments xmlns="http://schemas.openxmlformats.org/spreadsheetml/2006/main" xmlns:mc="http://schemas.openxmlformats.org/markup-compatibility/2006" xmlns:xr="http://schemas.microsoft.com/office/spreadsheetml/2014/revision" mc:Ignorable="xr">
  <authors>
    <author>Erickson, Heath M.</author>
    <author>Bakken, Alexander G.</author>
  </authors>
  <commentList>
    <comment ref="H12" authorId="0" shapeId="0" xr:uid="{39BD0D62-E2D6-486D-929B-B45241E48704}">
      <text>
        <r>
          <rPr>
            <sz val="9"/>
            <color indexed="81"/>
            <rFont val="Tahoma"/>
            <family val="2"/>
          </rPr>
          <t>This cell is normally left blank.</t>
        </r>
      </text>
    </comment>
    <comment ref="E58" authorId="1" shapeId="0" xr:uid="{54104993-9A4B-49F7-8345-302B17BD3BC8}">
      <text>
        <r>
          <rPr>
            <b/>
            <sz val="9"/>
            <color indexed="81"/>
            <rFont val="Tahoma"/>
            <charset val="1"/>
          </rPr>
          <t>Update formula if not using column D.</t>
        </r>
      </text>
    </comment>
  </commentList>
</comments>
</file>

<file path=xl/comments60.xml><?xml version="1.0" encoding="utf-8"?>
<comments xmlns="http://schemas.openxmlformats.org/spreadsheetml/2006/main" xmlns:mc="http://schemas.openxmlformats.org/markup-compatibility/2006" xmlns:xr="http://schemas.microsoft.com/office/spreadsheetml/2014/revision" mc:Ignorable="xr">
  <authors>
    <author>Erickson, Heath M.</author>
  </authors>
  <commentList>
    <comment ref="F4" authorId="0" shapeId="0" xr:uid="{A23E26A3-8DA4-4FA9-8AE0-6B2BE672F7CB}">
      <text>
        <r>
          <rPr>
            <sz val="9"/>
            <color indexed="81"/>
            <rFont val="Tahoma"/>
            <family val="2"/>
          </rPr>
          <t xml:space="preserve">Increase this number if an option for voter approval is available and obtained. </t>
        </r>
      </text>
    </comment>
    <comment ref="P10" authorId="0" shapeId="0" xr:uid="{456BDBFB-8656-4633-826F-1E3D06FA3258}">
      <text>
        <r>
          <rPr>
            <sz val="9"/>
            <color indexed="81"/>
            <rFont val="Tahoma"/>
            <charset val="1"/>
          </rPr>
          <t>This is taken from the current budget year that the entity is currently in and not what the entity is budgeting for the upcoming year.</t>
        </r>
      </text>
    </comment>
    <comment ref="P11" authorId="0" shapeId="0" xr:uid="{ACFD5F14-A391-4860-B0E4-D26C6347AFF3}">
      <text>
        <r>
          <rPr>
            <sz val="9"/>
            <color indexed="81"/>
            <rFont val="Tahoma"/>
            <charset val="1"/>
          </rPr>
          <t xml:space="preserve">This is taken from the current budget year that the entity is currently in and not what the entity is budgeting for the upcoming year.
</t>
        </r>
      </text>
    </comment>
    <comment ref="P14" authorId="0" shapeId="0" xr:uid="{0C723E00-6490-459A-859F-21C42DF33990}">
      <text>
        <r>
          <rPr>
            <sz val="9"/>
            <color indexed="81"/>
            <rFont val="Tahoma"/>
            <family val="2"/>
          </rPr>
          <t>This max amount is using the current appropriation times the max 75%</t>
        </r>
      </text>
    </comment>
    <comment ref="P16" authorId="0" shapeId="0" xr:uid="{9CAF6A2A-AAAB-4FC5-BF30-CC78719A6EC2}">
      <text>
        <r>
          <rPr>
            <sz val="9"/>
            <color indexed="81"/>
            <rFont val="Tahoma"/>
            <charset val="1"/>
          </rPr>
          <t xml:space="preserve">This is taken from the ensuing budget year </t>
        </r>
      </text>
    </comment>
    <comment ref="P17" authorId="0" shapeId="0" xr:uid="{4DBE6DAD-FF2A-416A-B2F4-98C46A7CD59B}">
      <text>
        <r>
          <rPr>
            <sz val="9"/>
            <color indexed="81"/>
            <rFont val="Tahoma"/>
            <charset val="1"/>
          </rPr>
          <t xml:space="preserve">This is taken from the ensuing budget year. </t>
        </r>
      </text>
    </comment>
    <comment ref="P20" authorId="0" shapeId="0" xr:uid="{F8C8F6FD-2E73-4E53-AB7D-104EFB648FFB}">
      <text>
        <r>
          <rPr>
            <sz val="9"/>
            <color indexed="81"/>
            <rFont val="Tahoma"/>
            <family val="2"/>
          </rPr>
          <t>This amount is using the ensuing appropriation times the max 75%</t>
        </r>
      </text>
    </comment>
    <comment ref="P24" authorId="0" shapeId="0" xr:uid="{46755714-8D59-4B98-85A3-EE6DBA9CDC65}">
      <text>
        <r>
          <rPr>
            <sz val="9"/>
            <color indexed="81"/>
            <rFont val="Tahoma"/>
            <family val="2"/>
          </rPr>
          <t>The SAO Recommends reviewing both max cash reserve amounts in order to ensure compliance with N.D.C.C 57-15-27</t>
        </r>
      </text>
    </comment>
    <comment ref="K30" authorId="0" shapeId="0" xr:uid="{E34ECE2D-629E-4D0D-AE3B-26F059A49A01}">
      <text>
        <r>
          <rPr>
            <sz val="9"/>
            <color indexed="81"/>
            <rFont val="Tahoma"/>
            <family val="2"/>
          </rPr>
          <t>Delete Box if Max Levy is not applicable</t>
        </r>
      </text>
    </comment>
  </commentList>
</comments>
</file>

<file path=xl/comments61.xml><?xml version="1.0" encoding="utf-8"?>
<comments xmlns="http://schemas.openxmlformats.org/spreadsheetml/2006/main" xmlns:mc="http://schemas.openxmlformats.org/markup-compatibility/2006" xmlns:xr="http://schemas.microsoft.com/office/spreadsheetml/2014/revision" mc:Ignorable="xr">
  <authors>
    <author>Erickson, Heath M.</author>
    <author>Bakken, Alexander G.</author>
  </authors>
  <commentList>
    <comment ref="H12" authorId="0" shapeId="0" xr:uid="{DED0169F-DD5F-4C93-BFEA-575D520536BD}">
      <text>
        <r>
          <rPr>
            <sz val="9"/>
            <color indexed="81"/>
            <rFont val="Tahoma"/>
            <family val="2"/>
          </rPr>
          <t>This cell is normally left blank.</t>
        </r>
      </text>
    </comment>
    <comment ref="E58" authorId="1" shapeId="0" xr:uid="{60A1D292-CCFB-455D-897E-F9451E8DA9D5}">
      <text>
        <r>
          <rPr>
            <b/>
            <sz val="9"/>
            <color indexed="81"/>
            <rFont val="Tahoma"/>
            <charset val="1"/>
          </rPr>
          <t>Update formula if not using column D.</t>
        </r>
      </text>
    </comment>
  </commentList>
</comments>
</file>

<file path=xl/comments62.xml><?xml version="1.0" encoding="utf-8"?>
<comments xmlns="http://schemas.openxmlformats.org/spreadsheetml/2006/main" xmlns:mc="http://schemas.openxmlformats.org/markup-compatibility/2006" xmlns:xr="http://schemas.microsoft.com/office/spreadsheetml/2014/revision" mc:Ignorable="xr">
  <authors>
    <author>Erickson, Heath M.</author>
  </authors>
  <commentList>
    <comment ref="F4" authorId="0" shapeId="0" xr:uid="{BB76E076-6250-4440-B62D-5D0DF1595004}">
      <text>
        <r>
          <rPr>
            <sz val="9"/>
            <color indexed="81"/>
            <rFont val="Tahoma"/>
            <family val="2"/>
          </rPr>
          <t xml:space="preserve">Increase this number if an option for voter approval is available and obtained. </t>
        </r>
      </text>
    </comment>
    <comment ref="P10" authorId="0" shapeId="0" xr:uid="{CCFFC058-DEC7-4CD8-9841-B184B93E0F76}">
      <text>
        <r>
          <rPr>
            <sz val="9"/>
            <color indexed="81"/>
            <rFont val="Tahoma"/>
            <charset val="1"/>
          </rPr>
          <t>This is taken from the current budget year that the entity is currently in and not what the entity is budgeting for the upcoming year.</t>
        </r>
      </text>
    </comment>
    <comment ref="P11" authorId="0" shapeId="0" xr:uid="{E1CCE353-A828-4FE6-A710-CB7B92649077}">
      <text>
        <r>
          <rPr>
            <sz val="9"/>
            <color indexed="81"/>
            <rFont val="Tahoma"/>
            <charset val="1"/>
          </rPr>
          <t xml:space="preserve">This is taken from the current budget year that the entity is currently in and not what the entity is budgeting for the upcoming year.
</t>
        </r>
      </text>
    </comment>
    <comment ref="P14" authorId="0" shapeId="0" xr:uid="{13BE85FF-239F-4135-A673-B7D58860FF57}">
      <text>
        <r>
          <rPr>
            <sz val="9"/>
            <color indexed="81"/>
            <rFont val="Tahoma"/>
            <family val="2"/>
          </rPr>
          <t>This max amount is using the current appropriation times the max 75%</t>
        </r>
      </text>
    </comment>
    <comment ref="P16" authorId="0" shapeId="0" xr:uid="{E92C12A0-9507-4D7F-874E-4D85FD48E26E}">
      <text>
        <r>
          <rPr>
            <sz val="9"/>
            <color indexed="81"/>
            <rFont val="Tahoma"/>
            <charset val="1"/>
          </rPr>
          <t xml:space="preserve">This is taken from the ensuing budget year </t>
        </r>
      </text>
    </comment>
    <comment ref="P17" authorId="0" shapeId="0" xr:uid="{8094A2DB-9691-41E5-B274-A8BE602AE045}">
      <text>
        <r>
          <rPr>
            <sz val="9"/>
            <color indexed="81"/>
            <rFont val="Tahoma"/>
            <charset val="1"/>
          </rPr>
          <t xml:space="preserve">This is taken from the ensuing budget year. </t>
        </r>
      </text>
    </comment>
    <comment ref="P20" authorId="0" shapeId="0" xr:uid="{0E1E15C7-E24A-4999-A4DD-9859FFC05960}">
      <text>
        <r>
          <rPr>
            <sz val="9"/>
            <color indexed="81"/>
            <rFont val="Tahoma"/>
            <family val="2"/>
          </rPr>
          <t>This amount is using the ensuing appropriation times the max 75%</t>
        </r>
      </text>
    </comment>
    <comment ref="P24" authorId="0" shapeId="0" xr:uid="{39A231D9-430A-4075-AD29-6A92D1163EDD}">
      <text>
        <r>
          <rPr>
            <sz val="9"/>
            <color indexed="81"/>
            <rFont val="Tahoma"/>
            <family val="2"/>
          </rPr>
          <t>The SAO Recommends reviewing both max cash reserve amounts in order to ensure compliance with N.D.C.C 57-15-27</t>
        </r>
      </text>
    </comment>
    <comment ref="K30" authorId="0" shapeId="0" xr:uid="{5BE2855B-33B8-4FC5-8C3C-0BB1EB74907E}">
      <text>
        <r>
          <rPr>
            <sz val="9"/>
            <color indexed="81"/>
            <rFont val="Tahoma"/>
            <family val="2"/>
          </rPr>
          <t>Delete Box if Max Levy is not applicable</t>
        </r>
      </text>
    </comment>
  </commentList>
</comments>
</file>

<file path=xl/comments63.xml><?xml version="1.0" encoding="utf-8"?>
<comments xmlns="http://schemas.openxmlformats.org/spreadsheetml/2006/main" xmlns:mc="http://schemas.openxmlformats.org/markup-compatibility/2006" xmlns:xr="http://schemas.microsoft.com/office/spreadsheetml/2014/revision" mc:Ignorable="xr">
  <authors>
    <author>Erickson, Heath M.</author>
    <author>Bakken, Alexander G.</author>
  </authors>
  <commentList>
    <comment ref="H12" authorId="0" shapeId="0" xr:uid="{F9F96C7B-986D-4AD3-9312-C0C6E69BBCB0}">
      <text>
        <r>
          <rPr>
            <sz val="9"/>
            <color indexed="81"/>
            <rFont val="Tahoma"/>
            <family val="2"/>
          </rPr>
          <t>This cell is normally left blank.</t>
        </r>
      </text>
    </comment>
    <comment ref="E58" authorId="1" shapeId="0" xr:uid="{77999790-5756-443D-A425-E696F2261B88}">
      <text>
        <r>
          <rPr>
            <b/>
            <sz val="9"/>
            <color indexed="81"/>
            <rFont val="Tahoma"/>
            <charset val="1"/>
          </rPr>
          <t>Update formula if not using column D.</t>
        </r>
      </text>
    </comment>
  </commentList>
</comments>
</file>

<file path=xl/comments64.xml><?xml version="1.0" encoding="utf-8"?>
<comments xmlns="http://schemas.openxmlformats.org/spreadsheetml/2006/main" xmlns:mc="http://schemas.openxmlformats.org/markup-compatibility/2006" xmlns:xr="http://schemas.microsoft.com/office/spreadsheetml/2014/revision" mc:Ignorable="xr">
  <authors>
    <author>Erickson, Heath M.</author>
  </authors>
  <commentList>
    <comment ref="F4" authorId="0" shapeId="0" xr:uid="{303BC734-5592-41BC-9153-5CBACCEDA535}">
      <text>
        <r>
          <rPr>
            <sz val="9"/>
            <color indexed="81"/>
            <rFont val="Tahoma"/>
            <family val="2"/>
          </rPr>
          <t xml:space="preserve">Increase this number if an option for voter approval is available and obtained. </t>
        </r>
      </text>
    </comment>
    <comment ref="P10" authorId="0" shapeId="0" xr:uid="{CAF0DF15-C5B6-40E1-8A7A-86A4EFFCB8FA}">
      <text>
        <r>
          <rPr>
            <sz val="9"/>
            <color indexed="81"/>
            <rFont val="Tahoma"/>
            <charset val="1"/>
          </rPr>
          <t>This is taken from the current budget year that the entity is currently in and not what the entity is budgeting for the upcoming year.</t>
        </r>
      </text>
    </comment>
    <comment ref="P11" authorId="0" shapeId="0" xr:uid="{7EAE6544-82D8-473C-9942-DE12D1E669B7}">
      <text>
        <r>
          <rPr>
            <sz val="9"/>
            <color indexed="81"/>
            <rFont val="Tahoma"/>
            <charset val="1"/>
          </rPr>
          <t xml:space="preserve">This is taken from the current budget year that the entity is currently in and not what the entity is budgeting for the upcoming year.
</t>
        </r>
      </text>
    </comment>
    <comment ref="P14" authorId="0" shapeId="0" xr:uid="{3A440FD2-F548-4224-A277-8D2A7A1E0229}">
      <text>
        <r>
          <rPr>
            <sz val="9"/>
            <color indexed="81"/>
            <rFont val="Tahoma"/>
            <family val="2"/>
          </rPr>
          <t>This max amount is using the current appropriation times the max 75%</t>
        </r>
      </text>
    </comment>
    <comment ref="P16" authorId="0" shapeId="0" xr:uid="{E1230B59-CDC2-49B4-91E4-1E88A4E80167}">
      <text>
        <r>
          <rPr>
            <sz val="9"/>
            <color indexed="81"/>
            <rFont val="Tahoma"/>
            <charset val="1"/>
          </rPr>
          <t xml:space="preserve">This is taken from the ensuing budget year </t>
        </r>
      </text>
    </comment>
    <comment ref="P17" authorId="0" shapeId="0" xr:uid="{79BD1ECF-3E96-42C5-A4CC-6FD3F53392A9}">
      <text>
        <r>
          <rPr>
            <sz val="9"/>
            <color indexed="81"/>
            <rFont val="Tahoma"/>
            <charset val="1"/>
          </rPr>
          <t xml:space="preserve">This is taken from the ensuing budget year. </t>
        </r>
      </text>
    </comment>
    <comment ref="P20" authorId="0" shapeId="0" xr:uid="{3EDD9788-771D-49AC-A60C-05B209016956}">
      <text>
        <r>
          <rPr>
            <sz val="9"/>
            <color indexed="81"/>
            <rFont val="Tahoma"/>
            <family val="2"/>
          </rPr>
          <t>This amount is using the ensuing appropriation times the max 75%</t>
        </r>
      </text>
    </comment>
    <comment ref="P24" authorId="0" shapeId="0" xr:uid="{C0625B7E-EB2D-4EB0-9528-0C4F684BC48C}">
      <text>
        <r>
          <rPr>
            <sz val="9"/>
            <color indexed="81"/>
            <rFont val="Tahoma"/>
            <family val="2"/>
          </rPr>
          <t>The SAO Recommends reviewing both max cash reserve amounts in order to ensure compliance with N.D.C.C 57-15-27</t>
        </r>
      </text>
    </comment>
    <comment ref="K30" authorId="0" shapeId="0" xr:uid="{ABD95248-A09E-4A02-9811-2C92B82C679D}">
      <text>
        <r>
          <rPr>
            <sz val="9"/>
            <color indexed="81"/>
            <rFont val="Tahoma"/>
            <family val="2"/>
          </rPr>
          <t>Delete Box if Max Levy is not applicable</t>
        </r>
      </text>
    </comment>
  </commentList>
</comments>
</file>

<file path=xl/comments65.xml><?xml version="1.0" encoding="utf-8"?>
<comments xmlns="http://schemas.openxmlformats.org/spreadsheetml/2006/main" xmlns:mc="http://schemas.openxmlformats.org/markup-compatibility/2006" xmlns:xr="http://schemas.microsoft.com/office/spreadsheetml/2014/revision" mc:Ignorable="xr">
  <authors>
    <author>Erickson, Heath M.</author>
    <author>Bakken, Alexander G.</author>
  </authors>
  <commentList>
    <comment ref="H12" authorId="0" shapeId="0" xr:uid="{7AF23647-06F7-4C26-BA4F-75E62C8D1512}">
      <text>
        <r>
          <rPr>
            <sz val="9"/>
            <color indexed="81"/>
            <rFont val="Tahoma"/>
            <family val="2"/>
          </rPr>
          <t>This cell is normally left blank.</t>
        </r>
      </text>
    </comment>
    <comment ref="E58" authorId="1" shapeId="0" xr:uid="{2024F4BE-3CAC-4903-8901-B9B1A5AF59B7}">
      <text>
        <r>
          <rPr>
            <b/>
            <sz val="9"/>
            <color indexed="81"/>
            <rFont val="Tahoma"/>
            <charset val="1"/>
          </rPr>
          <t>Update formula if not using column D.</t>
        </r>
      </text>
    </comment>
  </commentList>
</comments>
</file>

<file path=xl/comments66.xml><?xml version="1.0" encoding="utf-8"?>
<comments xmlns="http://schemas.openxmlformats.org/spreadsheetml/2006/main" xmlns:mc="http://schemas.openxmlformats.org/markup-compatibility/2006" xmlns:xr="http://schemas.microsoft.com/office/spreadsheetml/2014/revision" mc:Ignorable="xr">
  <authors>
    <author>Erickson, Heath M.</author>
  </authors>
  <commentList>
    <comment ref="F4" authorId="0" shapeId="0" xr:uid="{27BFE402-4E92-462F-81E6-88E4DFA4F06B}">
      <text>
        <r>
          <rPr>
            <sz val="9"/>
            <color indexed="81"/>
            <rFont val="Tahoma"/>
            <family val="2"/>
          </rPr>
          <t xml:space="preserve">Increase this number if an option for voter approval is available and obtained. </t>
        </r>
      </text>
    </comment>
    <comment ref="P10" authorId="0" shapeId="0" xr:uid="{681B1C02-F3AB-48C7-83D0-75A70200EF4C}">
      <text>
        <r>
          <rPr>
            <sz val="9"/>
            <color indexed="81"/>
            <rFont val="Tahoma"/>
            <charset val="1"/>
          </rPr>
          <t>This is taken from the current budget year that the entity is currently in and not what the entity is budgeting for the upcoming year.</t>
        </r>
      </text>
    </comment>
    <comment ref="P11" authorId="0" shapeId="0" xr:uid="{CBCE495D-2EDD-460D-B0DE-C2DD7E5B1F74}">
      <text>
        <r>
          <rPr>
            <sz val="9"/>
            <color indexed="81"/>
            <rFont val="Tahoma"/>
            <charset val="1"/>
          </rPr>
          <t xml:space="preserve">This is taken from the current budget year that the entity is currently in and not what the entity is budgeting for the upcoming year.
</t>
        </r>
      </text>
    </comment>
    <comment ref="P14" authorId="0" shapeId="0" xr:uid="{BBE064D3-4F21-4633-9B8B-F882188C8142}">
      <text>
        <r>
          <rPr>
            <sz val="9"/>
            <color indexed="81"/>
            <rFont val="Tahoma"/>
            <family val="2"/>
          </rPr>
          <t>This max amount is using the current appropriation times the max 75%</t>
        </r>
      </text>
    </comment>
    <comment ref="P16" authorId="0" shapeId="0" xr:uid="{9A8E3949-D440-49DC-AF75-395FC0399927}">
      <text>
        <r>
          <rPr>
            <sz val="9"/>
            <color indexed="81"/>
            <rFont val="Tahoma"/>
            <charset val="1"/>
          </rPr>
          <t xml:space="preserve">This is taken from the ensuing budget year </t>
        </r>
      </text>
    </comment>
    <comment ref="P17" authorId="0" shapeId="0" xr:uid="{C558657D-05D2-4504-B164-84A4B51E817F}">
      <text>
        <r>
          <rPr>
            <sz val="9"/>
            <color indexed="81"/>
            <rFont val="Tahoma"/>
            <charset val="1"/>
          </rPr>
          <t xml:space="preserve">This is taken from the ensuing budget year. </t>
        </r>
      </text>
    </comment>
    <comment ref="P20" authorId="0" shapeId="0" xr:uid="{7F3AB6D5-35CC-4515-AB61-DBA24E37355D}">
      <text>
        <r>
          <rPr>
            <sz val="9"/>
            <color indexed="81"/>
            <rFont val="Tahoma"/>
            <family val="2"/>
          </rPr>
          <t>This amount is using the ensuing appropriation times the max 75%</t>
        </r>
      </text>
    </comment>
    <comment ref="P24" authorId="0" shapeId="0" xr:uid="{9DB19F73-6CF3-4ABA-8D49-8211E30838D2}">
      <text>
        <r>
          <rPr>
            <sz val="9"/>
            <color indexed="81"/>
            <rFont val="Tahoma"/>
            <family val="2"/>
          </rPr>
          <t>The SAO Recommends reviewing both max cash reserve amounts in order to ensure compliance with N.D.C.C 57-15-27</t>
        </r>
      </text>
    </comment>
    <comment ref="K30" authorId="0" shapeId="0" xr:uid="{6071AE34-9C39-4543-8E3D-868C0AF24892}">
      <text>
        <r>
          <rPr>
            <sz val="9"/>
            <color indexed="81"/>
            <rFont val="Tahoma"/>
            <family val="2"/>
          </rPr>
          <t>Delete Box if Max Levy is not applicable</t>
        </r>
      </text>
    </comment>
  </commentList>
</comments>
</file>

<file path=xl/comments67.xml><?xml version="1.0" encoding="utf-8"?>
<comments xmlns="http://schemas.openxmlformats.org/spreadsheetml/2006/main" xmlns:mc="http://schemas.openxmlformats.org/markup-compatibility/2006" xmlns:xr="http://schemas.microsoft.com/office/spreadsheetml/2014/revision" mc:Ignorable="xr">
  <authors>
    <author>Erickson, Heath M.</author>
    <author>Bakken, Alexander G.</author>
  </authors>
  <commentList>
    <comment ref="H12" authorId="0" shapeId="0" xr:uid="{464B5C0D-9D5A-4CDF-A682-6D117F52CCEB}">
      <text>
        <r>
          <rPr>
            <sz val="9"/>
            <color indexed="81"/>
            <rFont val="Tahoma"/>
            <family val="2"/>
          </rPr>
          <t>This cell is normally left blank.</t>
        </r>
      </text>
    </comment>
    <comment ref="E58" authorId="1" shapeId="0" xr:uid="{98341433-E5C1-4D43-8D3F-627B92D09B7E}">
      <text>
        <r>
          <rPr>
            <b/>
            <sz val="9"/>
            <color indexed="81"/>
            <rFont val="Tahoma"/>
            <charset val="1"/>
          </rPr>
          <t>Update formula if not using column D.</t>
        </r>
      </text>
    </comment>
  </commentList>
</comments>
</file>

<file path=xl/comments68.xml><?xml version="1.0" encoding="utf-8"?>
<comments xmlns="http://schemas.openxmlformats.org/spreadsheetml/2006/main" xmlns:mc="http://schemas.openxmlformats.org/markup-compatibility/2006" xmlns:xr="http://schemas.microsoft.com/office/spreadsheetml/2014/revision" mc:Ignorable="xr">
  <authors>
    <author>Erickson, Heath M.</author>
  </authors>
  <commentList>
    <comment ref="F4" authorId="0" shapeId="0" xr:uid="{656FBF1C-9B86-434F-A1EB-C90D08E2AC47}">
      <text>
        <r>
          <rPr>
            <sz val="9"/>
            <color indexed="81"/>
            <rFont val="Tahoma"/>
            <family val="2"/>
          </rPr>
          <t xml:space="preserve">Increase this number if an option for voter approval is available and obtained. </t>
        </r>
      </text>
    </comment>
    <comment ref="P10" authorId="0" shapeId="0" xr:uid="{6C818C00-1F61-4B47-AFA3-815D3CAC0767}">
      <text>
        <r>
          <rPr>
            <sz val="9"/>
            <color indexed="81"/>
            <rFont val="Tahoma"/>
            <charset val="1"/>
          </rPr>
          <t>This is taken from the current budget year that the entity is currently in and not what the entity is budgeting for the upcoming year.</t>
        </r>
      </text>
    </comment>
    <comment ref="P11" authorId="0" shapeId="0" xr:uid="{34994D8B-6C10-4B78-B278-02AE18583808}">
      <text>
        <r>
          <rPr>
            <sz val="9"/>
            <color indexed="81"/>
            <rFont val="Tahoma"/>
            <charset val="1"/>
          </rPr>
          <t xml:space="preserve">This is taken from the current budget year that the entity is currently in and not what the entity is budgeting for the upcoming year.
</t>
        </r>
      </text>
    </comment>
    <comment ref="P14" authorId="0" shapeId="0" xr:uid="{FE8BF46D-E503-48AF-B8DC-63CB5655F4D1}">
      <text>
        <r>
          <rPr>
            <sz val="9"/>
            <color indexed="81"/>
            <rFont val="Tahoma"/>
            <family val="2"/>
          </rPr>
          <t>This max amount is using the current appropriation times the max 75%</t>
        </r>
      </text>
    </comment>
    <comment ref="P16" authorId="0" shapeId="0" xr:uid="{2A8013F5-3E28-4C8C-970E-430B75D9A31E}">
      <text>
        <r>
          <rPr>
            <sz val="9"/>
            <color indexed="81"/>
            <rFont val="Tahoma"/>
            <charset val="1"/>
          </rPr>
          <t xml:space="preserve">This is taken from the ensuing budget year </t>
        </r>
      </text>
    </comment>
    <comment ref="P17" authorId="0" shapeId="0" xr:uid="{19A2A0A3-FFB1-4F5D-8AEF-3A9A2FB5BF7B}">
      <text>
        <r>
          <rPr>
            <sz val="9"/>
            <color indexed="81"/>
            <rFont val="Tahoma"/>
            <charset val="1"/>
          </rPr>
          <t xml:space="preserve">This is taken from the ensuing budget year. </t>
        </r>
      </text>
    </comment>
    <comment ref="P20" authorId="0" shapeId="0" xr:uid="{B39F5A7F-C6FA-4DC9-8623-FFAC1F0A3DFF}">
      <text>
        <r>
          <rPr>
            <sz val="9"/>
            <color indexed="81"/>
            <rFont val="Tahoma"/>
            <family val="2"/>
          </rPr>
          <t>This amount is using the ensuing appropriation times the max 75%</t>
        </r>
      </text>
    </comment>
    <comment ref="P24" authorId="0" shapeId="0" xr:uid="{725C1B68-41DA-4D74-BF5B-56BB21EBA317}">
      <text>
        <r>
          <rPr>
            <sz val="9"/>
            <color indexed="81"/>
            <rFont val="Tahoma"/>
            <family val="2"/>
          </rPr>
          <t>The SAO Recommends reviewing both max cash reserve amounts in order to ensure compliance with N.D.C.C 57-15-27</t>
        </r>
      </text>
    </comment>
    <comment ref="K30" authorId="0" shapeId="0" xr:uid="{0BAB8D7F-ED54-4815-B4EE-71D85E9752C7}">
      <text>
        <r>
          <rPr>
            <sz val="9"/>
            <color indexed="81"/>
            <rFont val="Tahoma"/>
            <family val="2"/>
          </rPr>
          <t>Delete Box if Max Levy is not applicable</t>
        </r>
      </text>
    </comment>
  </commentList>
</comments>
</file>

<file path=xl/comments69.xml><?xml version="1.0" encoding="utf-8"?>
<comments xmlns="http://schemas.openxmlformats.org/spreadsheetml/2006/main" xmlns:mc="http://schemas.openxmlformats.org/markup-compatibility/2006" xmlns:xr="http://schemas.microsoft.com/office/spreadsheetml/2014/revision" mc:Ignorable="xr">
  <authors>
    <author>Erickson, Heath M.</author>
    <author>Bakken, Alexander G.</author>
  </authors>
  <commentList>
    <comment ref="H12" authorId="0" shapeId="0" xr:uid="{43C86468-A2DC-4FB2-B815-01863ECC1813}">
      <text>
        <r>
          <rPr>
            <sz val="9"/>
            <color indexed="81"/>
            <rFont val="Tahoma"/>
            <family val="2"/>
          </rPr>
          <t>This cell is normally left blank.</t>
        </r>
      </text>
    </comment>
    <comment ref="E58" authorId="1" shapeId="0" xr:uid="{155B6F66-1EEC-4DE8-B586-50D56C45CD47}">
      <text>
        <r>
          <rPr>
            <b/>
            <sz val="9"/>
            <color indexed="81"/>
            <rFont val="Tahoma"/>
            <charset val="1"/>
          </rPr>
          <t>Update formula if not using column D.</t>
        </r>
      </text>
    </comment>
  </commentList>
</comments>
</file>

<file path=xl/comments70.xml><?xml version="1.0" encoding="utf-8"?>
<comments xmlns="http://schemas.openxmlformats.org/spreadsheetml/2006/main" xmlns:mc="http://schemas.openxmlformats.org/markup-compatibility/2006" xmlns:xr="http://schemas.microsoft.com/office/spreadsheetml/2014/revision" mc:Ignorable="xr">
  <authors>
    <author>Erickson, Heath M.</author>
  </authors>
  <commentList>
    <comment ref="F4" authorId="0" shapeId="0" xr:uid="{324B77D8-3FFE-4A83-A116-E9566C04317B}">
      <text>
        <r>
          <rPr>
            <sz val="9"/>
            <color indexed="81"/>
            <rFont val="Tahoma"/>
            <family val="2"/>
          </rPr>
          <t xml:space="preserve">Increase this number if an option for voter approval is available and obtained. </t>
        </r>
      </text>
    </comment>
    <comment ref="P10" authorId="0" shapeId="0" xr:uid="{FDC0DF88-0D63-4264-B782-E42E807A5DD0}">
      <text>
        <r>
          <rPr>
            <sz val="9"/>
            <color indexed="81"/>
            <rFont val="Tahoma"/>
            <charset val="1"/>
          </rPr>
          <t>This is taken from the current budget year that the entity is currently in and not what the entity is budgeting for the upcoming year.</t>
        </r>
      </text>
    </comment>
    <comment ref="P11" authorId="0" shapeId="0" xr:uid="{59630E54-AA0A-49BF-BE2D-24ADB2954558}">
      <text>
        <r>
          <rPr>
            <sz val="9"/>
            <color indexed="81"/>
            <rFont val="Tahoma"/>
            <charset val="1"/>
          </rPr>
          <t xml:space="preserve">This is taken from the current budget year that the entity is currently in and not what the entity is budgeting for the upcoming year.
</t>
        </r>
      </text>
    </comment>
    <comment ref="P14" authorId="0" shapeId="0" xr:uid="{A66CC010-A0E9-457D-8AB6-E2147EA58D0D}">
      <text>
        <r>
          <rPr>
            <sz val="9"/>
            <color indexed="81"/>
            <rFont val="Tahoma"/>
            <family val="2"/>
          </rPr>
          <t>This max amount is using the current appropriation times the max 75%</t>
        </r>
      </text>
    </comment>
    <comment ref="P16" authorId="0" shapeId="0" xr:uid="{F5B0FA92-B844-4B4C-ACA9-0627E1E92E20}">
      <text>
        <r>
          <rPr>
            <sz val="9"/>
            <color indexed="81"/>
            <rFont val="Tahoma"/>
            <charset val="1"/>
          </rPr>
          <t xml:space="preserve">This is taken from the ensuing budget year </t>
        </r>
      </text>
    </comment>
    <comment ref="P17" authorId="0" shapeId="0" xr:uid="{AE9231EF-41D9-489F-9EE5-AAF82C9D9B1D}">
      <text>
        <r>
          <rPr>
            <sz val="9"/>
            <color indexed="81"/>
            <rFont val="Tahoma"/>
            <charset val="1"/>
          </rPr>
          <t xml:space="preserve">This is taken from the ensuing budget year. </t>
        </r>
      </text>
    </comment>
    <comment ref="P20" authorId="0" shapeId="0" xr:uid="{B2441EA1-D84B-4FD0-8760-1925BAFCAD71}">
      <text>
        <r>
          <rPr>
            <sz val="9"/>
            <color indexed="81"/>
            <rFont val="Tahoma"/>
            <family val="2"/>
          </rPr>
          <t>This amount is using the ensuing appropriation times the max 75%</t>
        </r>
      </text>
    </comment>
    <comment ref="P24" authorId="0" shapeId="0" xr:uid="{68575084-6A7F-400A-A0F8-3FA71C9686C0}">
      <text>
        <r>
          <rPr>
            <sz val="9"/>
            <color indexed="81"/>
            <rFont val="Tahoma"/>
            <family val="2"/>
          </rPr>
          <t>The SAO Recommends reviewing both max cash reserve amounts in order to ensure compliance with N.D.C.C 57-15-27</t>
        </r>
      </text>
    </comment>
    <comment ref="K30" authorId="0" shapeId="0" xr:uid="{3833FEC2-5A9F-4EDE-B5B4-259D642052B6}">
      <text>
        <r>
          <rPr>
            <sz val="9"/>
            <color indexed="81"/>
            <rFont val="Tahoma"/>
            <family val="2"/>
          </rPr>
          <t>Delete Box if Max Levy is not applicable</t>
        </r>
      </text>
    </comment>
  </commentList>
</comments>
</file>

<file path=xl/comments71.xml><?xml version="1.0" encoding="utf-8"?>
<comments xmlns="http://schemas.openxmlformats.org/spreadsheetml/2006/main" xmlns:mc="http://schemas.openxmlformats.org/markup-compatibility/2006" xmlns:xr="http://schemas.microsoft.com/office/spreadsheetml/2014/revision" mc:Ignorable="xr">
  <authors>
    <author>Erickson, Heath M.</author>
    <author>Bakken, Alexander G.</author>
  </authors>
  <commentList>
    <comment ref="H12" authorId="0" shapeId="0" xr:uid="{A1686B5A-9F4D-4E4C-B2C4-C42F5459C112}">
      <text>
        <r>
          <rPr>
            <sz val="9"/>
            <color indexed="81"/>
            <rFont val="Tahoma"/>
            <family val="2"/>
          </rPr>
          <t>This cell is normally left blank.</t>
        </r>
      </text>
    </comment>
    <comment ref="E58" authorId="1" shapeId="0" xr:uid="{4D7F0720-76A2-4A1A-9F1F-E5D801031268}">
      <text>
        <r>
          <rPr>
            <b/>
            <sz val="9"/>
            <color indexed="81"/>
            <rFont val="Tahoma"/>
            <charset val="1"/>
          </rPr>
          <t>Update formula if not using column D.</t>
        </r>
      </text>
    </comment>
  </commentList>
</comments>
</file>

<file path=xl/comments72.xml><?xml version="1.0" encoding="utf-8"?>
<comments xmlns="http://schemas.openxmlformats.org/spreadsheetml/2006/main" xmlns:mc="http://schemas.openxmlformats.org/markup-compatibility/2006" xmlns:xr="http://schemas.microsoft.com/office/spreadsheetml/2014/revision" mc:Ignorable="xr">
  <authors>
    <author>Erickson, Heath M.</author>
  </authors>
  <commentList>
    <comment ref="F4" authorId="0" shapeId="0" xr:uid="{6E74BF19-700B-48AD-80CF-A0209EC4B812}">
      <text>
        <r>
          <rPr>
            <sz val="9"/>
            <color indexed="81"/>
            <rFont val="Tahoma"/>
            <family val="2"/>
          </rPr>
          <t xml:space="preserve">Increase this number if an option for voter approval is available and obtained. </t>
        </r>
      </text>
    </comment>
    <comment ref="P10" authorId="0" shapeId="0" xr:uid="{A9FE6F45-3CDA-4F8F-9D93-D8FEE8F085AC}">
      <text>
        <r>
          <rPr>
            <sz val="9"/>
            <color indexed="81"/>
            <rFont val="Tahoma"/>
            <charset val="1"/>
          </rPr>
          <t>This is taken from the current budget year that the entity is currently in and not what the entity is budgeting for the upcoming year.</t>
        </r>
      </text>
    </comment>
    <comment ref="P11" authorId="0" shapeId="0" xr:uid="{14BD9B0A-B4B0-40D9-8E1D-0689D72F187F}">
      <text>
        <r>
          <rPr>
            <sz val="9"/>
            <color indexed="81"/>
            <rFont val="Tahoma"/>
            <charset val="1"/>
          </rPr>
          <t xml:space="preserve">This is taken from the current budget year that the entity is currently in and not what the entity is budgeting for the upcoming year.
</t>
        </r>
      </text>
    </comment>
    <comment ref="P14" authorId="0" shapeId="0" xr:uid="{0957898B-1DB7-4317-A840-40431898D3EC}">
      <text>
        <r>
          <rPr>
            <sz val="9"/>
            <color indexed="81"/>
            <rFont val="Tahoma"/>
            <family val="2"/>
          </rPr>
          <t>This max amount is using the current appropriation times the max 75%</t>
        </r>
      </text>
    </comment>
    <comment ref="P16" authorId="0" shapeId="0" xr:uid="{653DFAFB-C8E5-411D-A628-B81A5A15C4AC}">
      <text>
        <r>
          <rPr>
            <sz val="9"/>
            <color indexed="81"/>
            <rFont val="Tahoma"/>
            <charset val="1"/>
          </rPr>
          <t xml:space="preserve">This is taken from the ensuing budget year </t>
        </r>
      </text>
    </comment>
    <comment ref="P17" authorId="0" shapeId="0" xr:uid="{D72CCBE6-4EA2-4824-B608-D7BBCD39E8F0}">
      <text>
        <r>
          <rPr>
            <sz val="9"/>
            <color indexed="81"/>
            <rFont val="Tahoma"/>
            <charset val="1"/>
          </rPr>
          <t xml:space="preserve">This is taken from the ensuing budget year. </t>
        </r>
      </text>
    </comment>
    <comment ref="P20" authorId="0" shapeId="0" xr:uid="{EDCBEC83-FB08-40DA-99DC-5F2E7C3804F1}">
      <text>
        <r>
          <rPr>
            <sz val="9"/>
            <color indexed="81"/>
            <rFont val="Tahoma"/>
            <family val="2"/>
          </rPr>
          <t>This amount is using the ensuing appropriation times the max 75%</t>
        </r>
      </text>
    </comment>
    <comment ref="P24" authorId="0" shapeId="0" xr:uid="{0B12E4E6-A1B5-458D-9BCE-4DFCAA79F413}">
      <text>
        <r>
          <rPr>
            <sz val="9"/>
            <color indexed="81"/>
            <rFont val="Tahoma"/>
            <family val="2"/>
          </rPr>
          <t>The SAO Recommends reviewing both max cash reserve amounts in order to ensure compliance with N.D.C.C 57-15-27</t>
        </r>
      </text>
    </comment>
    <comment ref="K30" authorId="0" shapeId="0" xr:uid="{1C008497-B69D-42C2-9F4D-E7BF0854980D}">
      <text>
        <r>
          <rPr>
            <sz val="9"/>
            <color indexed="81"/>
            <rFont val="Tahoma"/>
            <family val="2"/>
          </rPr>
          <t>Delete Box if Max Levy is not applicable</t>
        </r>
      </text>
    </comment>
  </commentList>
</comments>
</file>

<file path=xl/comments73.xml><?xml version="1.0" encoding="utf-8"?>
<comments xmlns="http://schemas.openxmlformats.org/spreadsheetml/2006/main" xmlns:mc="http://schemas.openxmlformats.org/markup-compatibility/2006" xmlns:xr="http://schemas.microsoft.com/office/spreadsheetml/2014/revision" mc:Ignorable="xr">
  <authors>
    <author>Erickson, Heath M.</author>
    <author>Bakken, Alexander G.</author>
  </authors>
  <commentList>
    <comment ref="H12" authorId="0" shapeId="0" xr:uid="{F1A2183B-8F9A-48D4-B5DF-724A53F5D654}">
      <text>
        <r>
          <rPr>
            <sz val="9"/>
            <color indexed="81"/>
            <rFont val="Tahoma"/>
            <family val="2"/>
          </rPr>
          <t>This cell is normally left blank.</t>
        </r>
      </text>
    </comment>
    <comment ref="E58" authorId="1" shapeId="0" xr:uid="{877734A5-541F-463C-A899-8CF3A4CC3B46}">
      <text>
        <r>
          <rPr>
            <b/>
            <sz val="9"/>
            <color indexed="81"/>
            <rFont val="Tahoma"/>
            <charset val="1"/>
          </rPr>
          <t>Update formula if not using column D.</t>
        </r>
      </text>
    </comment>
  </commentList>
</comments>
</file>

<file path=xl/comments74.xml><?xml version="1.0" encoding="utf-8"?>
<comments xmlns="http://schemas.openxmlformats.org/spreadsheetml/2006/main" xmlns:mc="http://schemas.openxmlformats.org/markup-compatibility/2006" xmlns:xr="http://schemas.microsoft.com/office/spreadsheetml/2014/revision" mc:Ignorable="xr">
  <authors>
    <author>Bakken, Alexander G.</author>
  </authors>
  <commentList>
    <comment ref="E57" authorId="0" shapeId="0" xr:uid="{306F6016-0805-4E45-BC91-EB29DE2FC107}">
      <text>
        <r>
          <rPr>
            <b/>
            <sz val="9"/>
            <color indexed="81"/>
            <rFont val="Tahoma"/>
            <charset val="1"/>
          </rPr>
          <t>Update formula if not using column D.</t>
        </r>
      </text>
    </comment>
  </commentList>
</comments>
</file>

<file path=xl/comments75.xml><?xml version="1.0" encoding="utf-8"?>
<comments xmlns="http://schemas.openxmlformats.org/spreadsheetml/2006/main" xmlns:mc="http://schemas.openxmlformats.org/markup-compatibility/2006" xmlns:xr="http://schemas.microsoft.com/office/spreadsheetml/2014/revision" mc:Ignorable="xr">
  <authors>
    <author>Bakken, Alexander G.</author>
  </authors>
  <commentList>
    <comment ref="E57" authorId="0" shapeId="0" xr:uid="{401D31BF-05B2-4F0E-A3BC-96877C37799E}">
      <text>
        <r>
          <rPr>
            <b/>
            <sz val="9"/>
            <color indexed="81"/>
            <rFont val="Tahoma"/>
            <charset val="1"/>
          </rPr>
          <t>Update formula if not using column D.</t>
        </r>
      </text>
    </comment>
  </commentList>
</comments>
</file>

<file path=xl/comments76.xml><?xml version="1.0" encoding="utf-8"?>
<comments xmlns="http://schemas.openxmlformats.org/spreadsheetml/2006/main" xmlns:mc="http://schemas.openxmlformats.org/markup-compatibility/2006" xmlns:xr="http://schemas.microsoft.com/office/spreadsheetml/2014/revision" mc:Ignorable="xr">
  <authors>
    <author>Bakken, Alexander G.</author>
  </authors>
  <commentList>
    <comment ref="E57" authorId="0" shapeId="0" xr:uid="{F13926B2-8873-4783-8357-5CAF2E0C2291}">
      <text>
        <r>
          <rPr>
            <b/>
            <sz val="9"/>
            <color indexed="81"/>
            <rFont val="Tahoma"/>
            <charset val="1"/>
          </rPr>
          <t>Update formula if not using column D.</t>
        </r>
      </text>
    </comment>
  </commentList>
</comments>
</file>

<file path=xl/comments77.xml><?xml version="1.0" encoding="utf-8"?>
<comments xmlns="http://schemas.openxmlformats.org/spreadsheetml/2006/main" xmlns:mc="http://schemas.openxmlformats.org/markup-compatibility/2006" xmlns:xr="http://schemas.microsoft.com/office/spreadsheetml/2014/revision" mc:Ignorable="xr">
  <authors>
    <author>Bakken, Alexander G.</author>
  </authors>
  <commentList>
    <comment ref="E57" authorId="0" shapeId="0" xr:uid="{6FA845EF-CBB7-48FD-83CE-84D74CB8032E}">
      <text>
        <r>
          <rPr>
            <b/>
            <sz val="9"/>
            <color indexed="81"/>
            <rFont val="Tahoma"/>
            <charset val="1"/>
          </rPr>
          <t>Update formula if not using column D.</t>
        </r>
      </text>
    </comment>
  </commentList>
</comments>
</file>

<file path=xl/comments78.xml><?xml version="1.0" encoding="utf-8"?>
<comments xmlns="http://schemas.openxmlformats.org/spreadsheetml/2006/main" xmlns:mc="http://schemas.openxmlformats.org/markup-compatibility/2006" xmlns:xr="http://schemas.microsoft.com/office/spreadsheetml/2014/revision" mc:Ignorable="xr">
  <authors>
    <author>Bakken, Alexander G.</author>
  </authors>
  <commentList>
    <comment ref="E57" authorId="0" shapeId="0" xr:uid="{6B81B22B-0CDA-42AC-8371-1829D088AB05}">
      <text>
        <r>
          <rPr>
            <b/>
            <sz val="9"/>
            <color indexed="81"/>
            <rFont val="Tahoma"/>
            <charset val="1"/>
          </rPr>
          <t>Update formula if not using column D.</t>
        </r>
      </text>
    </comment>
  </commentList>
</comments>
</file>

<file path=xl/comments79.xml><?xml version="1.0" encoding="utf-8"?>
<comments xmlns="http://schemas.openxmlformats.org/spreadsheetml/2006/main" xmlns:mc="http://schemas.openxmlformats.org/markup-compatibility/2006" xmlns:xr="http://schemas.microsoft.com/office/spreadsheetml/2014/revision" mc:Ignorable="xr">
  <authors>
    <author>Bakken, Alexander G.</author>
  </authors>
  <commentList>
    <comment ref="E57" authorId="0" shapeId="0" xr:uid="{6E50D849-DB52-4077-A743-3A9621CC0D52}">
      <text>
        <r>
          <rPr>
            <b/>
            <sz val="9"/>
            <color indexed="81"/>
            <rFont val="Tahoma"/>
            <charset val="1"/>
          </rPr>
          <t>Update formula if not using column D.</t>
        </r>
      </text>
    </comment>
  </commentList>
</comments>
</file>

<file path=xl/comments80.xml><?xml version="1.0" encoding="utf-8"?>
<comments xmlns="http://schemas.openxmlformats.org/spreadsheetml/2006/main" xmlns:mc="http://schemas.openxmlformats.org/markup-compatibility/2006" xmlns:xr="http://schemas.microsoft.com/office/spreadsheetml/2014/revision" mc:Ignorable="xr">
  <authors>
    <author>Bakken, Alexander G.</author>
  </authors>
  <commentList>
    <comment ref="E57" authorId="0" shapeId="0" xr:uid="{C9B07321-E827-493B-A3CA-7AC628580737}">
      <text>
        <r>
          <rPr>
            <b/>
            <sz val="9"/>
            <color indexed="81"/>
            <rFont val="Tahoma"/>
            <charset val="1"/>
          </rPr>
          <t>Update formula if not using column D.</t>
        </r>
      </text>
    </comment>
  </commentList>
</comments>
</file>

<file path=xl/comments81.xml><?xml version="1.0" encoding="utf-8"?>
<comments xmlns="http://schemas.openxmlformats.org/spreadsheetml/2006/main" xmlns:mc="http://schemas.openxmlformats.org/markup-compatibility/2006" xmlns:xr="http://schemas.microsoft.com/office/spreadsheetml/2014/revision" mc:Ignorable="xr">
  <authors>
    <author>Bakken, Alexander G.</author>
  </authors>
  <commentList>
    <comment ref="E57" authorId="0" shapeId="0" xr:uid="{26DC1C71-68CD-4609-8798-F9F98DD5396C}">
      <text>
        <r>
          <rPr>
            <b/>
            <sz val="9"/>
            <color indexed="81"/>
            <rFont val="Tahoma"/>
            <charset val="1"/>
          </rPr>
          <t>Update formula if not using column D.</t>
        </r>
      </text>
    </comment>
  </commentList>
</comments>
</file>

<file path=xl/comments82.xml><?xml version="1.0" encoding="utf-8"?>
<comments xmlns="http://schemas.openxmlformats.org/spreadsheetml/2006/main" xmlns:mc="http://schemas.openxmlformats.org/markup-compatibility/2006" xmlns:xr="http://schemas.microsoft.com/office/spreadsheetml/2014/revision" mc:Ignorable="xr">
  <authors>
    <author>Bakken, Alexander G.</author>
  </authors>
  <commentList>
    <comment ref="E57" authorId="0" shapeId="0" xr:uid="{2C2787FD-F3E2-45C9-AD5B-6C09CD14E67E}">
      <text>
        <r>
          <rPr>
            <b/>
            <sz val="9"/>
            <color indexed="81"/>
            <rFont val="Tahoma"/>
            <charset val="1"/>
          </rPr>
          <t>Update formula if not using column D.</t>
        </r>
      </text>
    </comment>
  </commentList>
</comments>
</file>

<file path=xl/comments83.xml><?xml version="1.0" encoding="utf-8"?>
<comments xmlns="http://schemas.openxmlformats.org/spreadsheetml/2006/main" xmlns:mc="http://schemas.openxmlformats.org/markup-compatibility/2006" xmlns:xr="http://schemas.microsoft.com/office/spreadsheetml/2014/revision" mc:Ignorable="xr">
  <authors>
    <author>Bakken, Alexander G.</author>
  </authors>
  <commentList>
    <comment ref="E57" authorId="0" shapeId="0" xr:uid="{C92CF28D-A38E-4D4F-99F1-837E3C6E1D01}">
      <text>
        <r>
          <rPr>
            <b/>
            <sz val="9"/>
            <color indexed="81"/>
            <rFont val="Tahoma"/>
            <charset val="1"/>
          </rPr>
          <t>Update formula if not using column D.</t>
        </r>
      </text>
    </comment>
  </commentList>
</comments>
</file>

<file path=xl/sharedStrings.xml><?xml version="1.0" encoding="utf-8"?>
<sst xmlns="http://schemas.openxmlformats.org/spreadsheetml/2006/main" count="5438" uniqueCount="723">
  <si>
    <t>General Fund</t>
  </si>
  <si>
    <t>Special Revenue Funds</t>
  </si>
  <si>
    <t>Page 1</t>
  </si>
  <si>
    <t>Amount</t>
  </si>
  <si>
    <t>FUND</t>
  </si>
  <si>
    <t>Levied</t>
  </si>
  <si>
    <t>SPECIAL REVENUE FUNDS:</t>
  </si>
  <si>
    <t>County Park</t>
  </si>
  <si>
    <t>APPROPRIATION AND CASH RESERVE</t>
  </si>
  <si>
    <t>1.</t>
  </si>
  <si>
    <t>c.   Total Appropriation Line a plus Line b</t>
  </si>
  <si>
    <t>2.</t>
  </si>
  <si>
    <t>3.</t>
  </si>
  <si>
    <t>TOTAL APPROPRIATION AND CASH RESERVE</t>
  </si>
  <si>
    <t>Line 1c plus Line 2</t>
  </si>
  <si>
    <t>RESOURCES AND AMOUNT LEVIED</t>
  </si>
  <si>
    <t>5.</t>
  </si>
  <si>
    <t>c.   Total Estimated Revenue and Transfers In</t>
  </si>
  <si>
    <t xml:space="preserve">       Line a plus Line b</t>
  </si>
  <si>
    <t>6.</t>
  </si>
  <si>
    <t>TOTAL RESOURCES--Line 4 plus Line 5c</t>
  </si>
  <si>
    <t>7.</t>
  </si>
  <si>
    <t>Levy Required--Line 3 less Line 6</t>
  </si>
  <si>
    <t>If this difference is less tan 0 enter 0</t>
  </si>
  <si>
    <t>8.</t>
  </si>
  <si>
    <t>Allowance for Delinquent Tax Collections</t>
  </si>
  <si>
    <t xml:space="preserve">   (Not to exceed 5% of Line 7)</t>
  </si>
  <si>
    <t>9.</t>
  </si>
  <si>
    <t>Actual</t>
  </si>
  <si>
    <t>Estimated</t>
  </si>
  <si>
    <t>Revenues</t>
  </si>
  <si>
    <t>REVENUES</t>
  </si>
  <si>
    <t>Taxes:</t>
  </si>
  <si>
    <t>Licenses, Permits, and Fees:</t>
  </si>
  <si>
    <t>10.</t>
  </si>
  <si>
    <t>Intergovernmental Revenue:</t>
  </si>
  <si>
    <t>Total Intergovernmental Revenue</t>
  </si>
  <si>
    <t>Charges for Services</t>
  </si>
  <si>
    <t>___________________________</t>
  </si>
  <si>
    <t>Fines and Forfeits</t>
  </si>
  <si>
    <t>Miscellaneous Revenue</t>
  </si>
  <si>
    <t>Final</t>
  </si>
  <si>
    <t>Expenditures</t>
  </si>
  <si>
    <t>Requested</t>
  </si>
  <si>
    <t>Appropriation</t>
  </si>
  <si>
    <t>EXPENDITURES</t>
  </si>
  <si>
    <t>General Government</t>
  </si>
  <si>
    <t xml:space="preserve">          Total General Government</t>
  </si>
  <si>
    <t>Public Safety</t>
  </si>
  <si>
    <t xml:space="preserve">          Total Public Safety</t>
  </si>
  <si>
    <t>Health and Welfare</t>
  </si>
  <si>
    <t xml:space="preserve">          Total Health &amp; Welfare</t>
  </si>
  <si>
    <t>Culture and Recreation</t>
  </si>
  <si>
    <t xml:space="preserve">          Total Culture &amp; Recreation</t>
  </si>
  <si>
    <t>Debt Service</t>
  </si>
  <si>
    <t xml:space="preserve">          Total Debt Service</t>
  </si>
  <si>
    <t>Miscellaneous</t>
  </si>
  <si>
    <t xml:space="preserve">          Total Miscellaneous</t>
  </si>
  <si>
    <t>Revenue Over (Under) Exp.</t>
  </si>
  <si>
    <t>Balance January 1</t>
  </si>
  <si>
    <t>Transfers In</t>
  </si>
  <si>
    <t>Transfers Out</t>
  </si>
  <si>
    <t>Balance (December 31)</t>
  </si>
  <si>
    <t>Cash Reserve (Note 1)</t>
  </si>
  <si>
    <t>General Property Taxes</t>
  </si>
  <si>
    <t>Homestead Credit</t>
  </si>
  <si>
    <t>Transfers (Out)</t>
  </si>
  <si>
    <t>Individuals</t>
  </si>
  <si>
    <t>Salaries</t>
  </si>
  <si>
    <t>Health Insurance</t>
  </si>
  <si>
    <t>Retirement</t>
  </si>
  <si>
    <t>Equipment Rental</t>
  </si>
  <si>
    <t>Utilities</t>
  </si>
  <si>
    <t>Gas, Oil, Fuel</t>
  </si>
  <si>
    <t>Repairs &amp; Parts</t>
  </si>
  <si>
    <t>Shop &amp; Supplies</t>
  </si>
  <si>
    <t>Culverts</t>
  </si>
  <si>
    <t>Gravel</t>
  </si>
  <si>
    <t>Signs</t>
  </si>
  <si>
    <t>Capital - Construction</t>
  </si>
  <si>
    <t>Interest</t>
  </si>
  <si>
    <t>Other Services</t>
  </si>
  <si>
    <t>Communication Tax</t>
  </si>
  <si>
    <t>Workers Compensation</t>
  </si>
  <si>
    <t>Unemployment</t>
  </si>
  <si>
    <t>State Aid Distribution</t>
  </si>
  <si>
    <t>Financial Institution Tax</t>
  </si>
  <si>
    <t>Other Governments</t>
  </si>
  <si>
    <t xml:space="preserve">      </t>
  </si>
  <si>
    <t>Capital Outlay</t>
  </si>
  <si>
    <t>Fica</t>
  </si>
  <si>
    <t>County Fair</t>
  </si>
  <si>
    <t>Permits</t>
  </si>
  <si>
    <t>Medicare</t>
  </si>
  <si>
    <t>Fund</t>
  </si>
  <si>
    <t>Witness my hand and official seal the (Enter Date)</t>
  </si>
  <si>
    <t>GENERAL FUND</t>
  </si>
  <si>
    <t>Debt Service Funds</t>
  </si>
  <si>
    <t>Cash Reserve Worksheet</t>
  </si>
  <si>
    <t>Total Appropriation</t>
  </si>
  <si>
    <t>PAGE #</t>
  </si>
  <si>
    <t>TABLE OF CONTENTS</t>
  </si>
  <si>
    <t>Estimated Taxable Valuation ------&gt;</t>
  </si>
  <si>
    <t>Signing Official</t>
  </si>
  <si>
    <t>Budget Summary</t>
  </si>
  <si>
    <t>BUDGET SUMMARY</t>
  </si>
  <si>
    <t xml:space="preserve">Note 1-- Cash Reserve/Interim Fund (N.D.C.C. 57-15-27) Not to exceed 75% of the current year total appropriation other than for debt retirement and appropriations financed from Bond Sources. </t>
  </si>
  <si>
    <t>ANNUAL BUDGET</t>
  </si>
  <si>
    <t>Budget Charts and Graphs</t>
  </si>
  <si>
    <t>Current Appropriation</t>
  </si>
  <si>
    <t>Current Budgeted Transfer Out</t>
  </si>
  <si>
    <t>Conservation of Nat. Resources</t>
  </si>
  <si>
    <t xml:space="preserve">          Total Cons. of Nat. Resources</t>
  </si>
  <si>
    <t>Economic Development</t>
  </si>
  <si>
    <t xml:space="preserve">           Total Economic Dev.</t>
  </si>
  <si>
    <t>Cash and Investments (Estimated) December 31,</t>
  </si>
  <si>
    <t>Page XX</t>
  </si>
  <si>
    <t>Page XXX</t>
  </si>
  <si>
    <t>BUDGET</t>
  </si>
  <si>
    <t>Max Levy Limit -</t>
  </si>
  <si>
    <t>Max Cash Reserve Amount</t>
  </si>
  <si>
    <r>
      <rPr>
        <u/>
        <sz val="12"/>
        <rFont val="Arial"/>
        <family val="2"/>
      </rPr>
      <t xml:space="preserve">57-15-27. Interim fund. </t>
    </r>
    <r>
      <rPr>
        <sz val="12"/>
        <rFont val="Arial"/>
        <family val="2"/>
      </rPr>
      <t xml:space="preserve">
The governing body of any county, city, park district, or municipality, other than a school district, which is authorized to levy taxes may include in its budget an item to be known as the "interim fund" which must be carried over to the </t>
    </r>
    <r>
      <rPr>
        <b/>
        <sz val="12"/>
        <rFont val="Arial"/>
        <family val="2"/>
      </rPr>
      <t>next</t>
    </r>
    <r>
      <rPr>
        <sz val="12"/>
        <rFont val="Arial"/>
        <family val="2"/>
      </rPr>
      <t xml:space="preserve"> </t>
    </r>
    <r>
      <rPr>
        <b/>
        <sz val="12"/>
        <rFont val="Arial"/>
        <family val="2"/>
      </rPr>
      <t>ensuing fiscal year</t>
    </r>
    <r>
      <rPr>
        <sz val="12"/>
        <rFont val="Arial"/>
        <family val="2"/>
      </rPr>
      <t xml:space="preserve"> to meet the cash requirements of all funds or purposes to which the credit of the municipality may be legally extended, for that portion of such fiscal year prior to the receipt of taxes therein. In no case may the interim fund be in excess of the amount reasonably required to finance the municipality for the first nine months of the </t>
    </r>
    <r>
      <rPr>
        <b/>
        <sz val="12"/>
        <rFont val="Arial"/>
        <family val="2"/>
      </rPr>
      <t>next ensuing fiscal year</t>
    </r>
    <r>
      <rPr>
        <sz val="12"/>
        <rFont val="Arial"/>
        <family val="2"/>
      </rPr>
      <t xml:space="preserve">. The interim fund may not be in excess of three-fourths of the </t>
    </r>
    <r>
      <rPr>
        <b/>
        <sz val="12"/>
        <rFont val="Arial"/>
        <family val="2"/>
      </rPr>
      <t>current annual</t>
    </r>
    <r>
      <rPr>
        <sz val="12"/>
        <rFont val="Arial"/>
        <family val="2"/>
      </rPr>
      <t xml:space="preserve"> appropriation for all purposes other than debt retirement purposes and appropriations financed from bond sources.</t>
    </r>
  </si>
  <si>
    <r>
      <rPr>
        <u/>
        <sz val="12"/>
        <rFont val="Arial"/>
        <family val="2"/>
      </rPr>
      <t xml:space="preserve">57-15-31. Determination of levy. </t>
    </r>
    <r>
      <rPr>
        <sz val="12"/>
        <rFont val="Arial"/>
        <family val="2"/>
      </rPr>
      <t xml:space="preserve">
1. The amount to be levied by any county, city, township, school district, park district, or other municipality authorized to levy taxes must be computed by deducting from the amount of estimated expenditures for the </t>
    </r>
    <r>
      <rPr>
        <b/>
        <sz val="12"/>
        <rFont val="Arial"/>
        <family val="2"/>
      </rPr>
      <t>current fiscal year</t>
    </r>
    <r>
      <rPr>
        <sz val="12"/>
        <rFont val="Arial"/>
        <family val="2"/>
      </rPr>
      <t xml:space="preserve"> as finally determined, plus the required reserve fund determined upon by the governing board from the past experience of the taxing district, the total of the following items: 
     a. The available surplus consisting of the free and unencumbered cash balance; . 
     b. Estimated revenues from sources other than direct property taxes; 
     c. The total estimated collections from tax levies for previous years; 
     d. Expenditures that must be made from bond sources; 
     e. The amount of distributions received from an economic growth increment pool under section 57-15-61; and 
     f. The estimated amount to be received from payments in lieu of taxes on a project under section 40-57.1-03. 
2. Allowance may be made for a permanent delinquency or loss in tax collection not to exceed five percent of the amount of the levy.</t>
    </r>
  </si>
  <si>
    <r>
      <rPr>
        <u/>
        <sz val="12"/>
        <rFont val="Arial"/>
        <family val="2"/>
      </rPr>
      <t>57-15-05. County tax levy.</t>
    </r>
    <r>
      <rPr>
        <sz val="12"/>
        <rFont val="Arial"/>
        <family val="2"/>
      </rPr>
      <t xml:space="preserve"> 
The board of county commissioners, in levying county taxes, is limited to the amount necessary to meet the appropriations included in the county budget for the</t>
    </r>
    <r>
      <rPr>
        <b/>
        <sz val="12"/>
        <rFont val="Arial"/>
        <family val="2"/>
      </rPr>
      <t xml:space="preserve"> ensuing fiscal year,</t>
    </r>
    <r>
      <rPr>
        <sz val="12"/>
        <rFont val="Arial"/>
        <family val="2"/>
      </rPr>
      <t xml:space="preserve"> and to provide a reserve fund as limited in this chapter, together with a tax sufficient in amount to pay the interest on the bonded debt of the county and to provide a sinking fund to pay the principal at maturity. The county budget shall show the complete expenditure program of the county for the </t>
    </r>
    <r>
      <rPr>
        <b/>
        <sz val="12"/>
        <rFont val="Arial"/>
        <family val="2"/>
      </rPr>
      <t>ensuing fiscal year</t>
    </r>
    <r>
      <rPr>
        <sz val="12"/>
        <rFont val="Arial"/>
        <family val="2"/>
      </rPr>
      <t xml:space="preserve"> and the sources of revenue from which it is to be financed.</t>
    </r>
  </si>
  <si>
    <t>North Dakota Century Code:</t>
  </si>
  <si>
    <t>Note 2 - Line 4 is currently a formula. If a better estimate at the time of preparing the budget is available, the County Auditor can modify the formula. If modified, ensure the estimate is for all cash and investments in the fund and that the County maintains proper support for the estimate.</t>
  </si>
  <si>
    <t>North Dakota Century Code Budgetary Laws:</t>
  </si>
  <si>
    <r>
      <rPr>
        <u/>
        <sz val="12"/>
        <rFont val="Arial"/>
        <family val="2"/>
      </rPr>
      <t xml:space="preserve">57-15-31.1. Deadline date for amending budgets and certifying taxes. </t>
    </r>
    <r>
      <rPr>
        <sz val="12"/>
        <rFont val="Arial"/>
        <family val="2"/>
      </rPr>
      <t xml:space="preserve">
No taxing district may certify any taxes or amend its current budget and no county auditor may accept a certification of taxes or amended budget after the tenth day of October of each year if such certification or amendment results in a change in the amount of tax levied. The current budget, except for property taxes, may be amended during the year for any revenues and appropriations not anticipated at the time the budget was prepared.</t>
    </r>
  </si>
  <si>
    <r>
      <rPr>
        <u/>
        <sz val="12"/>
        <rFont val="Arial"/>
        <family val="2"/>
      </rPr>
      <t xml:space="preserve">57-15-32. Certification of levy. </t>
    </r>
    <r>
      <rPr>
        <sz val="12"/>
        <rFont val="Arial"/>
        <family val="2"/>
      </rPr>
      <t xml:space="preserve">
The taxes levied or voted by any city, township, school district, park district, or other municipality authorized to levy taxes must be certified by the officer acting as business manager or clerk of the governing body of such municipality to the county auditor immediately following the action of the governing body, or within ten days thereafter.</t>
    </r>
  </si>
  <si>
    <r>
      <t xml:space="preserve">57-15-02.2. Estimated property tax and budget hearing notice.
</t>
    </r>
    <r>
      <rPr>
        <sz val="12"/>
        <rFont val="Arial"/>
        <family val="2"/>
      </rPr>
      <t>See North Dakota Century Code for details.</t>
    </r>
  </si>
  <si>
    <r>
      <rPr>
        <u/>
        <sz val="12"/>
        <rFont val="Arial"/>
        <family val="2"/>
      </rPr>
      <t xml:space="preserve">57-15-01.1. Protection of taxpayers and taxing districts.
</t>
    </r>
    <r>
      <rPr>
        <sz val="12"/>
        <rFont val="Arial"/>
        <family val="2"/>
      </rPr>
      <t>See North Dakota Century Code for details.</t>
    </r>
  </si>
  <si>
    <t>See North Dakota Century Code Chapters 57-15 and 11-23 for further information and compliance requirements.</t>
  </si>
  <si>
    <t>Total Revenue</t>
  </si>
  <si>
    <t>TABLE II</t>
  </si>
  <si>
    <t>CHANGE IN NET POSITION</t>
  </si>
  <si>
    <t>Total Revenues</t>
  </si>
  <si>
    <t>Note: This chart is only an example and can be replaced with a different type</t>
  </si>
  <si>
    <t xml:space="preserve">of chart or deleted from this budget file. </t>
  </si>
  <si>
    <r>
      <rPr>
        <u/>
        <sz val="12"/>
        <rFont val="Arial"/>
        <family val="2"/>
      </rPr>
      <t xml:space="preserve">57-15-02. Determination of rate. </t>
    </r>
    <r>
      <rPr>
        <sz val="12"/>
        <rFont val="Arial"/>
        <family val="2"/>
      </rPr>
      <t xml:space="preserve">
The tax rate of all taxes, except taxes the rate of which is fixed by law, must be calculated and fixed by the county auditor within the limitations prescribed by statute. If any municipality levies a greater amount than the prescribed maximum legal rate of levy will produce, the county auditor shall extend only such amount of tax as the prescribed maximum legal rate of levy will produce. The rate must be based and computed on the taxable valuation of taxable property in the municipality or district levying the tax. The rate of all taxes must be calculated by the county auditor in mills, tenths, and hundredths of mills.</t>
    </r>
  </si>
  <si>
    <t>Estimated Mills</t>
  </si>
  <si>
    <t>Donations</t>
  </si>
  <si>
    <t>State Grants</t>
  </si>
  <si>
    <t>Federal Grants</t>
  </si>
  <si>
    <t>Total Appropriations</t>
  </si>
  <si>
    <t>Balance December 31</t>
  </si>
  <si>
    <t xml:space="preserve">a.   Final Appropriation </t>
  </si>
  <si>
    <t>b.   Budgeted Transfers Out</t>
  </si>
  <si>
    <t>a.   Estimated Revenue</t>
  </si>
  <si>
    <t xml:space="preserve">b.   Estimated Transfers In </t>
  </si>
  <si>
    <t>Total Amount Levied--Line 7 plus Line 8</t>
  </si>
  <si>
    <t>Fees</t>
  </si>
  <si>
    <t>Principal</t>
  </si>
  <si>
    <t>General Fund Appropriation</t>
  </si>
  <si>
    <t xml:space="preserve">b.   Budgeted Transfers Out </t>
  </si>
  <si>
    <t xml:space="preserve">a.   Estimated Revenue </t>
  </si>
  <si>
    <t>b.   Estimated Transfers In</t>
  </si>
  <si>
    <t>Supporting Worksheet</t>
  </si>
  <si>
    <t>Revenue Continued</t>
  </si>
  <si>
    <t>Expenditures Continued</t>
  </si>
  <si>
    <t>Note: If not all funds are needed, rows can be hidden.</t>
  </si>
  <si>
    <r>
      <t xml:space="preserve">Review: </t>
    </r>
    <r>
      <rPr>
        <b/>
        <sz val="12"/>
        <rFont val="Arial"/>
        <family val="2"/>
      </rPr>
      <t>Article X, Section 15</t>
    </r>
    <r>
      <rPr>
        <sz val="12"/>
        <rFont val="Arial"/>
        <family val="2"/>
      </rPr>
      <t xml:space="preserve"> of the North Dakota Constitution</t>
    </r>
  </si>
  <si>
    <t>https://www.legis.nd.gov/constit/a10.pdf</t>
  </si>
  <si>
    <t>Check Figure</t>
  </si>
  <si>
    <t>Special Assessment Taxes</t>
  </si>
  <si>
    <t>Sales Taxes</t>
  </si>
  <si>
    <t>Ensuing Appropriation</t>
  </si>
  <si>
    <t>County Agent</t>
  </si>
  <si>
    <t>SAO Recommended</t>
  </si>
  <si>
    <t>Grants</t>
  </si>
  <si>
    <t>County Court</t>
  </si>
  <si>
    <t>County Recorder</t>
  </si>
  <si>
    <t>Sheriff</t>
  </si>
  <si>
    <t>Community Service Program</t>
  </si>
  <si>
    <t>Drug Testing</t>
  </si>
  <si>
    <t>Graveling</t>
  </si>
  <si>
    <t>Snow Removal</t>
  </si>
  <si>
    <t>Court Costs</t>
  </si>
  <si>
    <t>Interest Income</t>
  </si>
  <si>
    <t>Rent</t>
  </si>
  <si>
    <t>Advertising</t>
  </si>
  <si>
    <t>Governing Board</t>
  </si>
  <si>
    <t>District Court</t>
  </si>
  <si>
    <t>Clerk of Court</t>
  </si>
  <si>
    <t>Auditor-Treasurer</t>
  </si>
  <si>
    <t>Treasurer</t>
  </si>
  <si>
    <t>State's Attorney</t>
  </si>
  <si>
    <t>Assessor</t>
  </si>
  <si>
    <t>Veteran's Service Officer</t>
  </si>
  <si>
    <t>County Supt. of Schools</t>
  </si>
  <si>
    <t>Director of Tax Equal.</t>
  </si>
  <si>
    <t>Buildings and Grounds</t>
  </si>
  <si>
    <t>Elections</t>
  </si>
  <si>
    <t>Unemployment Ins.</t>
  </si>
  <si>
    <t>Risk Coordinator</t>
  </si>
  <si>
    <t>Planning &amp; Zoning</t>
  </si>
  <si>
    <t>Oasis</t>
  </si>
  <si>
    <t>Publishing &amp; Printing</t>
  </si>
  <si>
    <t>Supplies &amp; Materials</t>
  </si>
  <si>
    <t>Vital Statistics</t>
  </si>
  <si>
    <t>Examination Fees</t>
  </si>
  <si>
    <t>Dues</t>
  </si>
  <si>
    <t>Property Insurance</t>
  </si>
  <si>
    <t>County Sheriff</t>
  </si>
  <si>
    <t>Dispatch</t>
  </si>
  <si>
    <t>Custody of Prisoners</t>
  </si>
  <si>
    <t>County Coroner</t>
  </si>
  <si>
    <t>Disaster Emergency Services</t>
  </si>
  <si>
    <t>County Physician</t>
  </si>
  <si>
    <t xml:space="preserve">Public Health Nurse </t>
  </si>
  <si>
    <t>Board of Health</t>
  </si>
  <si>
    <t>Princple</t>
  </si>
  <si>
    <t>Soil Conservation Service</t>
  </si>
  <si>
    <t>Hazardous Response Program</t>
  </si>
  <si>
    <t>Planning and Zoning</t>
  </si>
  <si>
    <t xml:space="preserve">Note 1-- Cash Reserve/Interim Fund (N.D.C.C. 57-15-27) Not to exceed 75% of the current year appropriation for all purposes other than for debt retirement and appropriations financed from Bond Sources. </t>
  </si>
  <si>
    <t>Fund XXXX</t>
  </si>
  <si>
    <t>Insurance</t>
  </si>
  <si>
    <t>Telephone</t>
  </si>
  <si>
    <t>Prior Years Taxes - Delinquent</t>
  </si>
  <si>
    <t>Mobile Home Taxes</t>
  </si>
  <si>
    <t>Estate Taxes</t>
  </si>
  <si>
    <t>Penalty and Interest</t>
  </si>
  <si>
    <t>Beer and Liquor Licenses</t>
  </si>
  <si>
    <t>Dog Licenses</t>
  </si>
  <si>
    <t>Raffle &amp; Peddlers Permits</t>
  </si>
  <si>
    <t>Building Permits</t>
  </si>
  <si>
    <t>Fireworks Permits</t>
  </si>
  <si>
    <t>State Grants - Computer</t>
  </si>
  <si>
    <t>Federal Payments in Lieu of Taxes</t>
  </si>
  <si>
    <t>Oil and Gas Production</t>
  </si>
  <si>
    <t>State Payment</t>
  </si>
  <si>
    <t>Veterans Credit</t>
  </si>
  <si>
    <t>Note: If additional rows are needed, insert rows and link to fund name on added worksheet</t>
  </si>
  <si>
    <t>Revenue</t>
  </si>
  <si>
    <t>Note 1 - Line 4 is currently a formula. If a better estimate at the time of preparing the budget is available, the County Auditor can modify the formula. If modified, ensure the estimate is for all cash and investments in the fund and that the County maintains proper support for the estimate.</t>
  </si>
  <si>
    <t xml:space="preserve">RESOURCES </t>
  </si>
  <si>
    <t xml:space="preserve">APPROPRIATION </t>
  </si>
  <si>
    <t>Fund Balance</t>
  </si>
  <si>
    <t>Estimated Fund Balance Line 6 minus 1c</t>
  </si>
  <si>
    <t>Other Levy Funds</t>
  </si>
  <si>
    <t>Non-Levy Funds</t>
  </si>
  <si>
    <t xml:space="preserve">DEBT SERVICE FUNDS: </t>
  </si>
  <si>
    <t>OTHER COUNTY LEVIES:</t>
  </si>
  <si>
    <t>COUNTY OFFICIALS</t>
  </si>
  <si>
    <t>Chairman</t>
  </si>
  <si>
    <t>Vice-Chairman</t>
  </si>
  <si>
    <t>Commissioner</t>
  </si>
  <si>
    <t>County Auditor</t>
  </si>
  <si>
    <t>Recorder's Office</t>
  </si>
  <si>
    <t>Superintendent of Schools</t>
  </si>
  <si>
    <t>Enter Name</t>
  </si>
  <si>
    <t>County Treasurer</t>
  </si>
  <si>
    <t>Current</t>
  </si>
  <si>
    <t>Fund XXX</t>
  </si>
  <si>
    <t>SR Example Fund 1</t>
  </si>
  <si>
    <t>DS Example Fund 1</t>
  </si>
  <si>
    <t>OCL Example Fund 1</t>
  </si>
  <si>
    <t>NLF Example Fund 1</t>
  </si>
  <si>
    <t>SR Example Fund 2</t>
  </si>
  <si>
    <t>SR Example Fund 3</t>
  </si>
  <si>
    <t>SR Example Fund 4</t>
  </si>
  <si>
    <t>SR Example Fund 5</t>
  </si>
  <si>
    <t>SR Example Fund 6</t>
  </si>
  <si>
    <t>SR Example Fund 7</t>
  </si>
  <si>
    <t>SR Example Fund 8</t>
  </si>
  <si>
    <t>SR Example Fund 9</t>
  </si>
  <si>
    <t>SR Example Fund 10</t>
  </si>
  <si>
    <t>SR Example Fund 11</t>
  </si>
  <si>
    <t>SR Example Fund 12</t>
  </si>
  <si>
    <t>SR Example Fund 13</t>
  </si>
  <si>
    <t>SR Example Fund 14</t>
  </si>
  <si>
    <t>SR Example Fund 15</t>
  </si>
  <si>
    <t>DS Example Fund 2</t>
  </si>
  <si>
    <t>DS Example Fund 3</t>
  </si>
  <si>
    <t>DS Example Fund 4</t>
  </si>
  <si>
    <t>DS Example Fund 5</t>
  </si>
  <si>
    <t>DS Example Fund 6</t>
  </si>
  <si>
    <t>DS Example Fund 7</t>
  </si>
  <si>
    <t>DS Example Fund 8</t>
  </si>
  <si>
    <t>DS Example Fund 9</t>
  </si>
  <si>
    <t>DS Example Fund 10</t>
  </si>
  <si>
    <t>OCL Example Fund 2</t>
  </si>
  <si>
    <t>OCL Example Fund 3</t>
  </si>
  <si>
    <t>OCL Example Fund 9</t>
  </si>
  <si>
    <t>OCL Example Fund 10</t>
  </si>
  <si>
    <t>OCL Example Fund 8</t>
  </si>
  <si>
    <t>OCL Example Fund 7</t>
  </si>
  <si>
    <t>OCL Example Fund 6</t>
  </si>
  <si>
    <t>OCL Example Fund 5</t>
  </si>
  <si>
    <t>OCL Example Fund 4</t>
  </si>
  <si>
    <t>NLF Example Fund 2</t>
  </si>
  <si>
    <t>NLF Example Fund 3</t>
  </si>
  <si>
    <t>NLF Example Fund 4</t>
  </si>
  <si>
    <t>NLF Example Fund 5</t>
  </si>
  <si>
    <t>NLF Example Fund 6</t>
  </si>
  <si>
    <t>NLF Example Fund 7</t>
  </si>
  <si>
    <t>NLF Example Fund 8</t>
  </si>
  <si>
    <t>NLF Example Fund 9</t>
  </si>
  <si>
    <t>NLF Example Fund 10</t>
  </si>
  <si>
    <t>Budget File Tips</t>
  </si>
  <si>
    <t>If you don't need all of the funds that are available you can do the following:</t>
  </si>
  <si>
    <t>A</t>
  </si>
  <si>
    <t>Right click the tabs you don't need and select "hide"</t>
  </si>
  <si>
    <t>B</t>
  </si>
  <si>
    <t>In the "Summary" tab, select the rows you don't need and hide. (you can also delete if you think they will never be used)</t>
  </si>
  <si>
    <t>If you wish to add funds proceed with the following:</t>
  </si>
  <si>
    <t>Right click one of the sets of category that you want</t>
  </si>
  <si>
    <t>Select Move or Copy</t>
  </si>
  <si>
    <t>C</t>
  </si>
  <si>
    <t>Check the box for "create a copy"</t>
  </si>
  <si>
    <t>D</t>
  </si>
  <si>
    <t>Select in the list shown for all tabs where you would like the new set to follow</t>
  </si>
  <si>
    <t>E</t>
  </si>
  <si>
    <t>Update the tab names for both tabs which will update the formulas within the first tab of the set of two</t>
  </si>
  <si>
    <t>F</t>
  </si>
  <si>
    <t>G</t>
  </si>
  <si>
    <t>Row H will need a link to the new worksheet that you created for the levy amount (see other rows for an example)</t>
  </si>
  <si>
    <t>Add a row in the "Summary" tab for the catergory you want to add to</t>
  </si>
  <si>
    <t>You will have to add page numbers for your own file</t>
  </si>
  <si>
    <t>Make sure you update the budget year on tab "TOC", cell D2 ( updates will be automatic in various tabs)</t>
  </si>
  <si>
    <t>X - X</t>
  </si>
  <si>
    <t>When you are finished with the file, you can un-highlight the blue cells for printing if you wish</t>
  </si>
  <si>
    <t>If you want to set the print area different for the various tabs, feel free to change</t>
  </si>
  <si>
    <t>Note that blue cells are there for you to update and non-blue cells typcially are formulas(excepton is the cash and investments amount)</t>
  </si>
  <si>
    <t>You are able to update the revenue and expenditure categories for your line items if necessary (they are just examples)</t>
  </si>
  <si>
    <t>Ensuing Budgeted Transfers Out</t>
  </si>
  <si>
    <t>Current Budgeted Transfers Out</t>
  </si>
  <si>
    <t>Year End Fund Balance Estimate</t>
  </si>
  <si>
    <t>TOTAL AMOUNT LEVIED--Line 7 plus Line 8 (Note 3)</t>
  </si>
  <si>
    <t>Previous Yr Levy</t>
  </si>
  <si>
    <t>Levy 2 Years Ago</t>
  </si>
  <si>
    <t>Levy 3 Yrs Ago</t>
  </si>
  <si>
    <t>Less: New or increased levy authority (See Note 1)</t>
  </si>
  <si>
    <t>Less: Irrepeable tax to pay bonded debt (See Note 3)</t>
  </si>
  <si>
    <t>Less: Taxes to pay bonds, evidence of debt  or obligations (See Note 5)</t>
  </si>
  <si>
    <t>Less: Special improvement project paid by general taxation (See Note 6)</t>
  </si>
  <si>
    <t>Less: School District Tuition Levy (See Note 8)</t>
  </si>
  <si>
    <t>Calculated Percentage</t>
  </si>
  <si>
    <t>Taxing District</t>
  </si>
  <si>
    <t>Budget Year</t>
  </si>
  <si>
    <t>Total Dollars Levied on behalf of taxing district in three preceding years</t>
  </si>
  <si>
    <t>Less:  Levies Exempt from Cap</t>
  </si>
  <si>
    <t>Less: Taxes or Special Assessments levied to pay debt (See Note 4)</t>
  </si>
  <si>
    <t>Less: Water Resource Districts (See Note 7)</t>
  </si>
  <si>
    <t>Less: Not entity-wide (requires separate cap calculation)</t>
  </si>
  <si>
    <t>Less: Other</t>
  </si>
  <si>
    <t>Previous Year Taxable Value</t>
  </si>
  <si>
    <t>Plus: New Property Taxable Value</t>
  </si>
  <si>
    <t>Plus: Expired TIF Incremental Taxable Value</t>
  </si>
  <si>
    <t>Plus: Expired Exemptions Taxable Value</t>
  </si>
  <si>
    <t>Minus: Removed Property Taxable Value</t>
  </si>
  <si>
    <t>Minus: Expired Temporary Mill Levy Amount</t>
  </si>
  <si>
    <t>Less: Property tax levy authority increased above zero mills (See Note 2)</t>
  </si>
  <si>
    <t>Calculation 1: Base Year Levy</t>
  </si>
  <si>
    <t>Calculation 2: Adjusted Year Levy</t>
  </si>
  <si>
    <t>Cap Percentage Allowance Calculation</t>
  </si>
  <si>
    <t>Cap Percentage allowance this year</t>
  </si>
  <si>
    <r>
      <rPr>
        <b/>
        <sz val="12"/>
        <color theme="1"/>
        <rFont val="Calibri"/>
        <family val="2"/>
        <scheme val="minor"/>
      </rPr>
      <t>Unused</t>
    </r>
    <r>
      <rPr>
        <sz val="12"/>
        <color theme="1"/>
        <rFont val="Calibri"/>
        <family val="2"/>
        <scheme val="minor"/>
      </rPr>
      <t xml:space="preserve"> Cap Percentage allowance last year (see last year's cap calc worksheet)</t>
    </r>
  </si>
  <si>
    <t>Maximum Cap Percentage Allowance Available for this year</t>
  </si>
  <si>
    <t>TAX YEAR</t>
  </si>
  <si>
    <t>CALCULATION 1 - Base Year Calculation</t>
  </si>
  <si>
    <t>Less: City or County Emergency Levy; Levies to pay claims &amp; judgments; Specials on School Property (See Note 7)</t>
  </si>
  <si>
    <t>Difference = Dollars Levied Subject to Percentage Cap Increase                                                                   (Line 4 minus Lines 5-13)</t>
  </si>
  <si>
    <t>Base Year Levy (highest of last 3 years Line 14)</t>
  </si>
  <si>
    <t>CALCULATION 2 - Ajdusted Year Calculation</t>
  </si>
  <si>
    <t>Previous Year Levy (from Line 14, 1st column)</t>
  </si>
  <si>
    <t>Previous Year Mill Rate (Line 16 divided by Line 17 X 1000)</t>
  </si>
  <si>
    <t>Net Taxable Value (Line 19 plus Line 20 plus Line 21 minus Line 22)</t>
  </si>
  <si>
    <t>Allowance for New Growth (Line 23 X Line 18 divided by 1000)</t>
  </si>
  <si>
    <t>Net Adjustments (Line 24 minus Line 25)</t>
  </si>
  <si>
    <t>Adjusted Year Levy (Line 16 plus Line 26)</t>
  </si>
  <si>
    <t>CALCULATION 3 - Cap Allowance Calculations</t>
  </si>
  <si>
    <t>A. Current Year Cap Allowance</t>
  </si>
  <si>
    <t>Higher Base Year Levy (Line 15) or Adjusted Year Levy (Line 27)</t>
  </si>
  <si>
    <t>Current Year Allowable Cap Percentage Limit</t>
  </si>
  <si>
    <t>Cap Allowance  Amount (Line 28 times Line 29)</t>
  </si>
  <si>
    <t>CURRENT YEAR CAP = Higher Base Year or Adjusted Year Levy (Line 28) plus                 Cap Allowance Amount (Line 30)</t>
  </si>
  <si>
    <t>B. Max Cap Allowance Using Excess Percentage From Previous Years</t>
  </si>
  <si>
    <t>Max Allowable Cap Percentage (Current year allowable cap percentage + Previous years unused cap perentage)  Line 3</t>
  </si>
  <si>
    <t>Max Cap Allowance Amount (Line 32 times Line 33)</t>
  </si>
  <si>
    <t>MAX CAP = Higher Base Year or Adjusted Year + Max Cap Percentage                           (Line 32 plus Line 34)</t>
  </si>
  <si>
    <t>CALCULATION 4 - Excess Percentage Increase for Future Periods</t>
  </si>
  <si>
    <t>Difference = Dollars Certified by Taxing District Subject to Cap                                                         (Line 36 minus 37-47)</t>
  </si>
  <si>
    <t>Current Budget Year Excess Cap % to Carry Forward</t>
  </si>
  <si>
    <t>Unused Cap Amount (Line 31 minus Line 4)</t>
  </si>
  <si>
    <t>Current Year Excess Percentage Carry Forward to Future Periods</t>
  </si>
  <si>
    <t>Prior Budget Year Excess Cap % to Carry Forward</t>
  </si>
  <si>
    <t>Excess Percentage Used from Prior Years Carry Forward</t>
  </si>
  <si>
    <t>Excess Percentage Remaining from Prior Years Carry Forward</t>
  </si>
  <si>
    <t>Total Excess Percentage to Carry Forward (Line 51 plus Line 53)</t>
  </si>
  <si>
    <t>R8MV6P90JJTFX0JC22X2TS38YQ11CAC2RNM4E2R1WPMTE27ZAQVG</t>
  </si>
  <si>
    <t>Bakken, Alexander G.</t>
  </si>
  <si>
    <t>Create</t>
  </si>
  <si>
    <t>f54510df-2903-4897-8673-5747e603b9f4</t>
  </si>
  <si>
    <t>{"id":"f54510df-2903-4897-8673-5747e603b9f4","type":1,"name":"workbookId","value":"71260cfd-c4c6-494f-aece-460c1d9c70d0"}</t>
  </si>
  <si>
    <t>06e10c01-4603-4782-9cb7-93a750aefad0</t>
  </si>
  <si>
    <t>{"id":"06e10c01-4603-4782-9cb7-93a750aefad0","type":0,"name":"dataSnipperSheetDeleted","value":"false"}</t>
  </si>
  <si>
    <t>1d37b962-99b1-48a1-a98b-9044608b0fa3</t>
  </si>
  <si>
    <t>{"id":"1d37b962-99b1-48a1-a98b-9044608b0fa3","type":0,"name":"embed-documents","value":"true"}</t>
  </si>
  <si>
    <t>cda96b78-b603-4aca-a72b-af0ab101689c</t>
  </si>
  <si>
    <t>{"id":"cda96b78-b603-4aca-a72b-af0ab101689c","type":1,"name":"migratedFssProjectId","value":""}</t>
  </si>
  <si>
    <t>f72c9fdb-7613-4e6e-9746-59186e967cd7</t>
  </si>
  <si>
    <t>{"id":"f72c9fdb-7613-4e6e-9746-59186e967cd7","type":1,"name":"uplinkConfiguration","value":""}</t>
  </si>
  <si>
    <t>49908084-a65c-41f4-a458-c0d57a518f23</t>
  </si>
  <si>
    <t>{"id":"49908084-a65c-41f4-a458-c0d57a518f23","type":0,"name":"applyRetentionToFutureDocuments","value":"false"}</t>
  </si>
  <si>
    <t>17b03f48-0833-4791-8f09-b951ed52e54d</t>
  </si>
  <si>
    <t>{"id":"17b03f48-0833-4791-8f09-b951ed52e54d","documentGroupId":"00000000-0000-0000-0000-000000000000","name":"2026_Instructions_for_Cap_Calculation_Worksheet_wiith_Notes_and_Definitions.pdf","path":"C:\\Users\\abakken\\OneDrive - State of North Dakota\\Desktop\\2026_Instructions_for_Cap_Calculation_Worksheet_wiith_Notes_and_Definitions.pdf","relativePath":"2026_Instructions_for_Cap_Calculation_Worksheet_wiith_Notes_and_Definitions.pdf","storageType":1,"importedBy":"Bakken, Alexander G.","importedAt":"2026-08-26T18:10:31.8909631Z","compressed":false,"storageLocations":{"R8MV6P90JJTFX0JC22X2TS38YQ11CAC2RNM4E2R1WPMTE27ZAQVG":["{DCCDD4BD-435C-4B85-959A-5D96FD94CC87}"]},"checksum":"c273466ffefcaa4674284e13d56d23b4789f7f41a6567fdfb406c7bf7140e8f3","fileRecords":[{"storageType":"FileSystem","metadata":"{\"StorageType\":\"FileSystem\",\"Location\":\"C:\\\\Users\\\\abakken\\\\OneDrive - State of North Dakota\\\\Desktop\\\\2026_Instructions_for_Cap_Calculation_Worksheet_wiith_Notes_and_Definitions.pdf\",\"AbsolutePath\":\"C:\\\\Users\\\\abakken\\\\OneDrive - State of North Dakota\\\\Desktop\\\\2026_Instructions_for_Cap_Calculation_Worksheet_wiith_Notes_and_Definitions.pdf\",\"RelativePath\":\"2026_Instructions_for_Cap_Calculation_Worksheet_wiith_Notes_and_Definitions.pdf\",\"Name\":\"2026_Instructions_for_Cap_Calculation_Worksheet_wiith_Notes_and_Definitions.pdf\",\"Size\":227750}"},{"storageType":"CustomXml","metadata":"{\"StorageType\":\"CustomXml\",\"StorageLocations\":{\"R8MV6P90JJTFX0JC22X2TS38YQ11CAC2RNM4E2R1WPMTE27ZAQVG\":[\"{DCCDD4BD-435C-4B85-959A-5D96FD94CC87}\"]},\"IsChunked\":true,\"Name\":\"2026_Instructions_for_Cap_Calculation_Worksheet_wiith_Notes_and_Definitions.pdf\",\"Location\":\"C:\\\\Users\\\\abakken\\\\OneDrive - State of North Dakota\\\\Desktop\\\\2026_Instructions_for_Cap_Calculation_Worksheet_wiith_Notes_and_Definitions.pdf\",\"Size\":227750}"}]}</t>
  </si>
  <si>
    <t>b8f86cb4-b7ab-402e-bb00-e0bf95be9529</t>
  </si>
  <si>
    <t>{"name":"DS_2026_Instructions_for_Cap_Calculation_Worksheet_wiith_Notes_and_Definitions.pdf_page.1_968458712","id":"b8f86cb4-b7ab-402e-bb00-e0bf95be9529","documentId":"17b03f48-0833-4791-8f09-b951ed52e54d","pageNumber":1,"type":6,"x1":50.88764,"x2":544.4384,"y1":681.085938,"y2":733.1088,"text":"Instructions for 2026 Cap Calculation Worksheet Budget Year 2027"}</t>
  </si>
  <si>
    <t>Delete</t>
  </si>
  <si>
    <t>Cap Percentage Allowance</t>
  </si>
  <si>
    <t xml:space="preserve">     a.   Where can I get previous years' dollars levied?</t>
  </si>
  <si>
    <t xml:space="preserve">            ii.   The Certificate of Levy you provided to the county auditor the previous three years</t>
  </si>
  <si>
    <t xml:space="preserve">            iii.  County Auditor</t>
  </si>
  <si>
    <t xml:space="preserve">     a.   Where can I get previous years TAXABLE VALUE?</t>
  </si>
  <si>
    <t xml:space="preserve">            ii.   County Tax Director or Auditor</t>
  </si>
  <si>
    <t xml:space="preserve">     a.   Examples of property added include: new construction and property added by annexation. DO NOT include any change in value caused by reassessment, change in classification, change in value made by any board of equalization.</t>
  </si>
  <si>
    <t xml:space="preserve">     b.   Use current year new property TAXABLE VALUE.</t>
  </si>
  <si>
    <t xml:space="preserve">     c.   Where can I get new property TAXABLE VALUE?</t>
  </si>
  <si>
    <t xml:space="preserve">            i.    County Tax Director (mid to late June)</t>
  </si>
  <si>
    <t xml:space="preserve">     a.   Use current year expired TIF incremental TAXABLE VALUE.</t>
  </si>
  <si>
    <t xml:space="preserve">     b.   Where can I get TIF Incremental TAXABLE VALUE?</t>
  </si>
  <si>
    <t xml:space="preserve">     a.   Use current year expired exemption TAXABLE VALUE.</t>
  </si>
  <si>
    <t xml:space="preserve">     b.   Where can I get expired exemption TAXABLE VALUE?</t>
  </si>
  <si>
    <t xml:space="preserve">     a.   Examples of reasons why the property no longer exists in the taxing district include the following: destruction of property, demolition, removal of structures or improvements, loss by annexation to another district, wind turbines that convert from a centrally assessed value to assessment as a payment in lieu of property tax. DO NOT include any change in value caused by reassessment, change in classification, change in value made by any board of equalization.</t>
  </si>
  <si>
    <t xml:space="preserve">     b.   Use current year taxable value for removed property.</t>
  </si>
  <si>
    <t xml:space="preserve">     c.   Where can I get property removed TAXABLE VALUE?</t>
  </si>
  <si>
    <t>Calculation 3: Cap Allowance Calculations</t>
  </si>
  <si>
    <t>Current Year Cap Allowance</t>
  </si>
  <si>
    <t>Max Cap Allowance with Unused Excess from Previous Year</t>
  </si>
  <si>
    <t>Calculation 4: Excess Percentage Carry Forward for Future Periods</t>
  </si>
  <si>
    <t>Current Budget Year Excess Cap Percentage to Carry Forward</t>
  </si>
  <si>
    <t>Previous Year Excess Cap Percentage to Carry Forward</t>
  </si>
  <si>
    <t>NOTES: Levies Exempt from the Cap Calculation</t>
  </si>
  <si>
    <t>DEFINITIONS</t>
  </si>
  <si>
    <t xml:space="preserve">     1.   When property and improvements to property which were not taxable in the preceding taxable year are taxable in the current year, the amount levied in dollars in the preceding taxable year by the taxing district must be increased to reflect the taxes that would have been imposed against the additional taxable valuation attributable to that property at the mill rate applied to all property in the preceding taxable year, excluding the mill rate associated with:</t>
  </si>
  <si>
    <t xml:space="preserve">            (a) Any irrepealable tax levied to pay bonded indebtedness levied under section 16 of article X of the Constitution of North Dakota.</t>
  </si>
  <si>
    <t xml:space="preserve">            (b) A tax levied for the one-mill levy for the state medical center authorized by Section 10 of article X of the Constitution of North Dakota.</t>
  </si>
  <si>
    <t xml:space="preserve">     2.   When a property tax exemption existed in the preceding taxable year which has been reduced or no longer exists for the current taxable year, the amount levied in dollars in the preceding taxable year by the taxing district must be increased to reflect the taxes that would have been imposed against the portion of the taxable valuation of the property which is no longer exempt at the mill rate applied to all property in the preceding taxable year, excluding the mill rate associated with:</t>
  </si>
  <si>
    <t xml:space="preserve">            (b) A tax levied for the one-mill levy for the state medical center authorized by section 10 of article X of the Constitution of North Dakota.</t>
  </si>
  <si>
    <t xml:space="preserve">     3.   When property that was taxable in the preceding taxable year is not taxable for the current taxable year, the amount levied in dollars in the preceding taxable year by the taxing district must be reduced by the amount of taxes that were imposed against the taxable valuation of that property in the preceding taxable year.</t>
  </si>
  <si>
    <t xml:space="preserve">     4.   When a temporary mill levy increase, excluding an increase under this section, authorized by the electors of the taxing district or mill levy imposition authority under state law existed in the preceding taxable year but is no longer applicable or has been reduced, the amount levied in dollars in the preceding taxable year by the taxing district must be adjusted to reflect the expired temporary mill levy increase and the eliminated or reduced mill levy under state law before the percentage increase allowable under this subsection is applied.</t>
  </si>
  <si>
    <t>"Base Year Levy" means the highest amount of property tax levied in dollars by a taxing district in the three taxable years immediately preceding the current taxable year.</t>
  </si>
  <si>
    <t>"Allowable percentage increase" means three percent.</t>
  </si>
  <si>
    <t xml:space="preserve">     1.   The allowable percentage limit; and</t>
  </si>
  <si>
    <t xml:space="preserve">     2.   The difference between the actual amount of property tax levied in dollars and the greater of the base year levy or the adjusted year levy with the resulting difference under this paragraph divided by the greater of the base year levy or adjusted year levy.</t>
  </si>
  <si>
    <t>"Proposed percentage increase" means the difference, rounded to the nearest hundredth of a percent, between:</t>
  </si>
  <si>
    <t xml:space="preserve">     1.   The difference between the amount of property tax in dollars proposed to be levied by the governing board of the taxing district and the greater of the base year levy or the adjusted year levy with the resulting difference under this paragraph divided by the greater of the base year levy or adjusted year levy; and</t>
  </si>
  <si>
    <t xml:space="preserve">     2.   The allowable percentage limit.</t>
  </si>
  <si>
    <t>"Taxing district" means any political subdivision empowered to levy taxes.</t>
  </si>
  <si>
    <t>Instructions for 2026 Cap Calculation Worksheet</t>
  </si>
  <si>
    <t>1. Current Year Allowable Percentage Limit 3% (auto populates).</t>
  </si>
  <si>
    <t>2. Enter Excess Percentage from Last Year (line 46 from last year's cap calculation worksheet).</t>
  </si>
  <si>
    <t>3. Maximum Cap Percentage Allowance Available This Year (auto populates).</t>
  </si>
  <si>
    <t>4. Enter the three previous year's TOTAL dollars levied by the taxing district. Include all dollars levied by your taxing district.</t>
  </si>
  <si>
    <t>5-13. Enter amount(s) levied under each category that are exempt from the cap including those that are not levied entity wide. (See Notes 1-8 on page 4).</t>
  </si>
  <si>
    <t>14. Difference: Line 4 minus Lines 5-13 (auto populates).</t>
  </si>
  <si>
    <t>15. Base Year Levy: Highest amount from Line 14 (auto populates).</t>
  </si>
  <si>
    <t>**Note: A separate cap calculation worksheet will need to be prepared for each non- entity wide levy.</t>
  </si>
  <si>
    <t>16. Previous Year Levy: From Line 14 (auto populates).</t>
  </si>
  <si>
    <t>17. Enter Previous Year TAXABLE VALUE (used for previous year maximum levy worksheet) This value includes the TAXABLE VALUE of homestead and veterans credit properties.</t>
  </si>
  <si>
    <t>18. Previous Year Mill Rate: Line 16 divided by Line 17 X 1000 (auto populates).</t>
  </si>
  <si>
    <t>19. Enter New Property TAXABLE VALUE (Change in Value Codes 3 &amp; 4)</t>
  </si>
  <si>
    <t>20. Enter Expired TIF Incremental TAXABLE VALUE</t>
  </si>
  <si>
    <t>21. Enter Expired Exemption TAXABLE VALUE (Change in value Code 1)</t>
  </si>
  <si>
    <t>22. Enter Removed Property TAXABLE VALUE (Change in Value Codes 1, 3 &amp; 4)</t>
  </si>
  <si>
    <t>23. Net: Line 19 plus Line 20 plus Line 21 minus Line 22 (auto populates).</t>
  </si>
  <si>
    <t>24. Allowance for New Growth: Line 23 times Line 18 divided by 1000 (auto populates).</t>
  </si>
  <si>
    <t>25. Enter previous year expired temporary mill levy amount in dollars.</t>
  </si>
  <si>
    <t>26. Net Adjustments: Line 24 minus Line 25 (auto populates).</t>
  </si>
  <si>
    <t>27. Adjusted Year Levy: Line 16 plus Line 26 (auto populates).</t>
  </si>
  <si>
    <t>28. Greater Base Year Levy Line 15 OR Adjusted Year Levy Line 27 (auto populates).</t>
  </si>
  <si>
    <t>29. Current Year Allowable Cap Percentage Limit 3% (auto populates).</t>
  </si>
  <si>
    <t>30. Calculated Cap Allowance Amount (Line 28 times Line 29).</t>
  </si>
  <si>
    <t>31. Maximum taxes allowed current year with 3% cap allowance: Line 28 plus Line 30 (auto populates).</t>
  </si>
  <si>
    <t>33. Maximum Cap Percentage Allowance from Line 3 (auto populates).</t>
  </si>
  <si>
    <t>34. Calculated Maximum Cap Allowance Amount: Line 32 times Line 33 (auto populates).</t>
  </si>
  <si>
    <t>35. Maximum taxes allowed using current year allowable percentage AND unused percentage from previous year(s): Line 32 plus Line 34 (auto populates).</t>
  </si>
  <si>
    <t>36. Enter TOTAL dollars to be levied by taxing district for next year's budget.</t>
  </si>
  <si>
    <t>48. Dollars Certified by Taxing District Subject to the Cap: Line 36 minus Lines 37-47 (auto populates).</t>
  </si>
  <si>
    <t>49. Current Year Unused Cap Amount: Line 31 minus Line 48 (auto populates).</t>
  </si>
  <si>
    <t>50. Current Year Calculated Percentage for Future Periods (auto populates).</t>
  </si>
  <si>
    <t>51. Current Year Excess Percentage for Future Periods: no les than 0%, no more than 3%, Can be used in any of the five succeeding years. May be used only once. May not carry forward beyond five taxable years. Oldest unused excess percentage increase must be used first.</t>
  </si>
  <si>
    <t>52. Excess percentage used from previous year carry forward (auto populates).</t>
  </si>
  <si>
    <t>53. Excess percentage remaining from previous year carry forward (auto populates).</t>
  </si>
  <si>
    <t>54. Total Excess Percentage to Carry Forward: Line 51 plus Line 53 (auto populates).</t>
  </si>
  <si>
    <t>Note 1: New or increased property tax levy authority that becomes available to the taxing district in the current taxable year resulting from 1) A change in state law; 2) Approval by the electors of the taxing district.</t>
  </si>
  <si>
    <t>Note 2: Property tax levy authority increased above zero mills in the current taxable year by the governing board or the taxing district, provided the levy authority was not previously used (previous year).</t>
  </si>
  <si>
    <t>Note 3: Any irrepeable tax to pay bonded indebtedness levied under section 16 of article X of the Constitution of North Dakota.</t>
  </si>
  <si>
    <t>Note 4: Taxes or special assessments levied to pay the principal and interest on any obligations of any political subdivision, including taxes levied for deficiencies in special assessment and improvement district funds and revenue bond and reserve funds.</t>
  </si>
  <si>
    <t>Note 5: Taxes levied to pay bonds, evidences of indebtedness, or obligations of any political subdivision, including taxes levied to pay evidences of indebtedness under chapter 57-47 issued by the Bank of North Dakota from the infrastructure revolving loan fund.</t>
  </si>
  <si>
    <t>Note 6: Taxes levied pursuant to law for the proportion of the cost to any taxing district for a special improvement project by general taxation.</t>
  </si>
  <si>
    <t>Note 7: Taxes levied under sections 40-24-10 (City Special Improvements), 40-43-01 (City Judgments), 57-15-28 (County Emergency Levy), 57-15-41 (Special Assessments on School Property), and 57-15-48 (City Emergency Levy) and chapter 61-16.1 (Water Resource Districts).</t>
  </si>
  <si>
    <t>Note 8: Taxes levied by a school district under subsection 5 of section 57-15-14.2 (Tuition Levy).</t>
  </si>
  <si>
    <t>1787768611368</t>
  </si>
  <si>
    <t>df839d3c-46f2-4c44-a362-b63a5189f47f</t>
  </si>
  <si>
    <t>{"id":"df839d3c-46f2-4c44-a362-b63a5189f47f","name":"DS_2026_Instructions_for_Cap_Calculation_Worksheet_wiith_Notes_and_Definitions.pdf_page.1_931700361","type":6,"documentId":"17b03f48-0833-4791-8f09-b951ed52e54d","text":"Instructions for 2026 Cap Calculation Worksheet","pageNumber":1,"x1":157.4784,"y1":710.2152000000001,"x2":467.3736,"y2":725.2920000000001}</t>
  </si>
  <si>
    <t>f0df37b9-6eb4-4cc0-877f-1578db375904</t>
  </si>
  <si>
    <t>{"id":"f0df37b9-6eb4-4cc0-877f-1578db375904","name":"DS_2026_Instructions_for_Cap_Calculation_Worksheet_wiith_Notes_and_Definitions.pdf_page.1_507230312","type":6,"documentId":"17b03f48-0833-4791-8f09-b951ed52e54d","text":"Cap Percentage Allowance","pageNumber":1,"x1":71.064,"y1":652.8095999999999,"x2":218.1672,"y2":666.1872}</t>
  </si>
  <si>
    <t>bdd4f54c-44c9-4407-8377-4aabd7652696</t>
  </si>
  <si>
    <t>{"id":"bdd4f54c-44c9-4407-8377-4aabd7652696","name":"DS_2026_Instructions_for_Cap_Calculation_Worksheet_wiith_Notes_and_Definitions.pdf_page.1_429650371","type":6,"documentId":"17b03f48-0833-4791-8f09-b951ed52e54d","text":"Calculation 1: Base Year Levy","pageNumber":1,"x1":70.9488,"y1":535.3704,"x2":231.912,"y2":548.8776}</t>
  </si>
  <si>
    <t>6bdb63f6-c601-4a68-9543-29ef4d566b69</t>
  </si>
  <si>
    <t>{"id":"6bdb63f6-c601-4a68-9543-29ef4d566b69","name":"DS_2026_Instructions_for_Cap_Calculation_Worksheet_wiith_Notes_and_Definitions.pdf_page.1_674994375","type":6,"documentId":"17b03f48-0833-4791-8f09-b951ed52e54d","text":"Calculation 2: Adjusted Year Levy","pageNumber":1,"x1":71.0784,"y1":256.67279999999994,"x2":253.4112,"y2":269.9928}</t>
  </si>
  <si>
    <t>ef9fc6bf-4bbe-494d-936f-1ded8c26a9e9</t>
  </si>
  <si>
    <t>{"id":"ef9fc6bf-4bbe-494d-936f-1ded8c26a9e9","name":"DS_2026_Instructions_for_Cap_Calculation_Worksheet_wiith_Notes_and_Definitions.pdf_page.2_703390726","type":6,"documentId":"17b03f48-0833-4791-8f09-b951ed52e54d","text":"Calculation 3: Cap Allowance Calculations","pageNumber":2,"x1":70.9344,"y1":263.3184,"x2":304.6608,"y2":276.63120000000004}</t>
  </si>
  <si>
    <t>a1ec95da-d70e-42e0-8349-96d2e963dc94</t>
  </si>
  <si>
    <t>{"id":"a1ec95da-d70e-42e0-8349-96d2e963dc94","name":"DS_2026_Instructions_for_Cap_Calculation_Worksheet_wiith_Notes_and_Definitions.pdf_page.2_849229388","type":6,"documentId":"17b03f48-0833-4791-8f09-b951ed52e54d","text":"Current Year Cap Allowance","pageNumber":2,"x1":80.46,"y1":238.33000000000004,"x2":234.88,"y2":251.22000000000003}</t>
  </si>
  <si>
    <t>5e48322c-ee2e-45b5-b93b-c26209eeeb17</t>
  </si>
  <si>
    <t>{"id":"5e48322c-ee2e-45b5-b93b-c26209eeeb17","name":"DS_2026_Instructions_for_Cap_Calculation_Worksheet_wiith_Notes_and_Definitions.pdf_page.2_97988322","type":6,"documentId":"17b03f48-0833-4791-8f09-b951ed52e54d","text":"Max Cap Allowance with Unused Excess from Previous Year","pageNumber":2,"x1":80.52,"y1":119.78000000000004,"x2":404.63,"y2":132.58000000000004}</t>
  </si>
  <si>
    <t>16f24542-a27c-4f8a-88ed-31059a36e330</t>
  </si>
  <si>
    <t>{"id":"16f24542-a27c-4f8a-88ed-31059a36e330","name":"DS_2026_Instructions_for_Cap_Calculation_Worksheet_wiith_Notes_and_Definitions.pdf_page.3_631871348","type":6,"documentId":"17b03f48-0833-4791-8f09-b951ed52e54d","text":"Calculation 4: Excess Percentage Carry Forward for Future Periods","pageNumber":3,"x1":71.0496,"y1":653.5296,"x2":431.8056,"y2":666.9216}</t>
  </si>
  <si>
    <t>d5a58661-7a8a-444c-9d53-e328bb608847</t>
  </si>
  <si>
    <t>{"id":"d5a58661-7a8a-444c-9d53-e328bb608847","name":"DS_2026_Instructions_for_Cap_Calculation_Worksheet_wiith_Notes_and_Definitions.pdf_page.3_170084222","type":6,"documentId":"17b03f48-0833-4791-8f09-b951ed52e54d","text":"Current Budget Year Excess Cap Percentage to Carry Forward","pageNumber":3,"x1":71.16,"y1":518.4,"x2":404.32000000000005,"y2":532.06}</t>
  </si>
  <si>
    <t>1379bc10-4d95-40ab-8c57-d8e4fbf4efac</t>
  </si>
  <si>
    <t>{"id":"1379bc10-4d95-40ab-8c57-d8e4fbf4efac","name":"DS_2026_Instructions_for_Cap_Calculation_Worksheet_wiith_Notes_and_Definitions.pdf_page.3_640914090","type":6,"documentId":"17b03f48-0833-4791-8f09-b951ed52e54d","text":"Previous Year Excess Cap Percentage to Carry Forward","pageNumber":3,"x1":71.05,"y1":400.15000000000003,"x2":368.45,"y2":413.61}</t>
  </si>
  <si>
    <t>764c005c-7379-4214-aff8-b4723eb9a2ae</t>
  </si>
  <si>
    <t>{"id":"764c005c-7379-4214-aff8-b4723eb9a2ae","name":"DS_2026_Instructions_for_Cap_Calculation_Worksheet_wiith_Notes_and_Definitions.pdf_page.4_337396253","type":6,"documentId":"17b03f48-0833-4791-8f09-b951ed52e54d","text":"NOTES: Levies Exempt from the Cap Calculation","pageNumber":4,"x1":76.2696,"y1":710.064,"x2":380.1168,"y2":724.9248}</t>
  </si>
  <si>
    <t>888ada62-7abe-4ce3-ae98-4b1df6600661</t>
  </si>
  <si>
    <t>{"id":"888ada62-7abe-4ce3-ae98-4b1df6600661","name":"DS_2026_Instructions_for_Cap_Calculation_Worksheet_wiith_Notes_and_Definitions.pdf_page.4_751660691","type":6,"documentId":"17b03f48-0833-4791-8f09-b951ed52e54d","text":"DEFINITIONS","pageNumber":4,"x1":76.31280000000001,"y1":232.20720000000006,"x2":160.92,"y2":245.48400000000004}</t>
  </si>
  <si>
    <t>a33f29e2-2455-46cd-8524-d4c94e2306c7</t>
  </si>
  <si>
    <t>{"id":"a33f29e2-2455-46cd-8524-d4c94e2306c7","name":"DS_2026_Instructions_for_Cap_Calculation_Worksheet_wiith_Notes_and_Definitions.pdf_page.1_10886154","type":6,"documentId":"17b03f48-0833-4791-8f09-b951ed52e54d","text":"1. Current Year Allowable Percentage Limit 3% (auto populates).","pageNumber":1,"x1":140.27,"y1":628.13,"x2":407.74,"y2":641.76}</t>
  </si>
  <si>
    <t>4667ae44-327a-4465-850b-a6ca91569166</t>
  </si>
  <si>
    <t>{"id":"4667ae44-327a-4465-850b-a6ca91569166","name":"DS_2026_Instructions_for_Cap_Calculation_Worksheet_wiith_Notes_and_Definitions.pdf_page.1_351350250","type":6,"documentId":"17b03f48-0833-4791-8f09-b951ed52e54d","text":"2. Enter Excess Percentage from Last Year (line 46 from last year's cap calculation worksheet).","pageNumber":1,"x1":97.79,"y1":594.73,"x2":507.40999999999997,"y2":624.56}</t>
  </si>
  <si>
    <t>2255a3ad-8fc3-42c0-956b-d0de6384554f</t>
  </si>
  <si>
    <t>{"id":"2255a3ad-8fc3-42c0-956b-d0de6384554f","name":"DS_2026_Instructions_for_Cap_Calculation_Worksheet_wiith_Notes_and_Definitions.pdf_page.1_43203410","type":6,"documentId":"17b03f48-0833-4791-8f09-b951ed52e54d","text":"3. Maximum Cap Percentage Allowance Available This Year (auto populates).","pageNumber":1,"x1":98.16,"y1":577,"x2":472.41999999999996,"y2":590.8}</t>
  </si>
  <si>
    <t>b90b668a-d7e9-4bb9-88fe-09c8c1fe482d</t>
  </si>
  <si>
    <t>{"id":"b90b668a-d7e9-4bb9-88fe-09c8c1fe482d","name":"DS_2026_Instructions_for_Cap_Calculation_Worksheet_wiith_Notes_and_Definitions.pdf_page.1_237689187","type":6,"documentId":"17b03f48-0833-4791-8f09-b951ed52e54d","text":"4. Enter the three previous year's TOTAL dollars levied by the taxing district. Include all dollars levied by your taxing district.","pageNumber":1,"x1":98.09,"y1":493.62000000000006,"x2":471.25,"y2":523.9200000000001}</t>
  </si>
  <si>
    <t>ec90761b-1a77-4421-8931-f9d9479b9709</t>
  </si>
  <si>
    <t>{"id":"ec90761b-1a77-4421-8931-f9d9479b9709","name":"DS_2026_Instructions_for_Cap_Calculation_Worksheet_wiith_Notes_and_Definitions.pdf_page.1_674808058","type":6,"documentId":"17b03f48-0833-4791-8f09-b951ed52e54d","text":"5-13. Enter amount(s) levied under each category that are exempt from the cap including those that are not levied entity wide. (See Notes 1-8 on page 4).","pageNumber":1,"x1":106.75,"y1":366.58,"x2":535.8,"y2":396.9}</t>
  </si>
  <si>
    <t>8851152f-05d2-409a-a418-781a81f48e31</t>
  </si>
  <si>
    <t>{"id":"8851152f-05d2-409a-a418-781a81f48e31","name":"DS_2026_Instructions_for_Cap_Calculation_Worksheet_wiith_Notes_and_Definitions.pdf_page.1_348079004","type":6,"documentId":"17b03f48-0833-4791-8f09-b951ed52e54d","text":"14. Difference: Line 4 minus Lines 5-13 (auto populates).","pageNumber":1,"x1":152.73,"y1":349,"x2":362.46,"y2":363.09}</t>
  </si>
  <si>
    <t>4f4d37e5-1fa0-4fc2-96b3-b41ab910ead7</t>
  </si>
  <si>
    <t>{"id":"4f4d37e5-1fa0-4fc2-96b3-b41ab910ead7","name":"DS_2026_Instructions_for_Cap_Calculation_Worksheet_wiith_Notes_and_Definitions.pdf_page.1_969584612","type":6,"documentId":"17b03f48-0833-4791-8f09-b951ed52e54d","text":"15. Base Year Levy: Highest amount from Line 14 (auto populates).","pageNumber":1,"x1":128.58,"y1":332.01000000000005,"x2":415.55999999999995,"y2":346.3}</t>
  </si>
  <si>
    <t>229fabd8-1a43-4789-9ba3-aeca454f5f16</t>
  </si>
  <si>
    <t>{"id":"229fabd8-1a43-4789-9ba3-aeca454f5f16","name":"DS_2026_Instructions_for_Cap_Calculation_Worksheet_wiith_Notes_and_Definitions.pdf_page.1_185825687","type":6,"documentId":"17b03f48-0833-4791-8f09-b951ed52e54d","text":"**Note: A separate cap calculation worksheet will need to be prepared for each non- entity wide levy.","pageNumber":1,"x1":98.01,"y1":298.54999999999995,"x2":531.91,"y2":328.71}</t>
  </si>
  <si>
    <t>07a287cc-9f36-4063-9013-15dfba8a917a</t>
  </si>
  <si>
    <t>{"id":"07a287cc-9f36-4063-9013-15dfba8a917a","name":"DS_2026_Instructions_for_Cap_Calculation_Worksheet_wiith_Notes_and_Definitions.pdf_page.1_493071798","type":6,"documentId":"17b03f48-0833-4791-8f09-b951ed52e54d","text":"16. Previous Year Levy: From Line 14 (auto populates).","pageNumber":1,"x1":147.13,"y1":231.64,"x2":351.99,"y2":245.10000000000002}</t>
  </si>
  <si>
    <t>c6770399-eaf9-4504-8ee3-c85e2c9ef665</t>
  </si>
  <si>
    <t>{"id":"c6770399-eaf9-4504-8ee3-c85e2c9ef665","name":"DS_2026_Instructions_for_Cap_Calculation_Worksheet_wiith_Notes_and_Definitions.pdf_page.1_462254726","type":6,"documentId":"17b03f48-0833-4791-8f09-b951ed52e54d","text":"17. Enter Previous Year TAXABLE VALUE (used for previous year maximum levy worksheet) This value includes the TAXABLE VALUE of homestead and veterans credit properties.","pageNumber":1,"x1":93.01,"y1":198.65999999999997,"x2":541.1800000000001,"y2":228.36}</t>
  </si>
  <si>
    <t>2177dd91-12ed-408c-8d75-b26c09ec97e5</t>
  </si>
  <si>
    <t>{"id":"2177dd91-12ed-408c-8d75-b26c09ec97e5","name":"DS_2026_Instructions_for_Cap_Calculation_Worksheet_wiith_Notes_and_Definitions.pdf_page.1_4521171","type":6,"documentId":"17b03f48-0833-4791-8f09-b951ed52e54d","text":"18. Previous Year Mill Rate: Line 16 divided by Line 17 X 1000 (auto populates).","pageNumber":1,"x1":144.07,"y1":129.97000000000003,"x2":473.2,"y2":143.49}</t>
  </si>
  <si>
    <t>cb834edf-29df-43e5-9c3b-6b7ce358e3e7</t>
  </si>
  <si>
    <t>{"id":"cb834edf-29df-43e5-9c3b-6b7ce358e3e7","name":"DS_2026_Instructions_for_Cap_Calculation_Worksheet_wiith_Notes_and_Definitions.pdf_page.1_843735666","type":6,"documentId":"17b03f48-0833-4791-8f09-b951ed52e54d","text":"19. Enter New Property TAXABLE VALUE (Change in Value Codes 3 &amp; 4)","pageNumber":1,"x1":93.77,"y1":112.92999999999995,"x2":419.13,"y2":126.63999999999999}</t>
  </si>
  <si>
    <t>6eb5ecd9-81c0-46dc-9060-78107db6a05e</t>
  </si>
  <si>
    <t>{"id":"6eb5ecd9-81c0-46dc-9060-78107db6a05e","name":"DS_2026_Instructions_for_Cap_Calculation_Worksheet_wiith_Notes_and_Definitions.pdf_page.2_258875725","type":6,"documentId":"17b03f48-0833-4791-8f09-b951ed52e54d","text":"20. Enter Expired TIF Incremental TAXABLE VALUE","pageNumber":2,"x1":79.76,"y1":678.98,"x2":337.09999999999997,"y2":691.99}</t>
  </si>
  <si>
    <t>e0d0e2f2-bb49-4d1d-b314-a4bb9c2ab515</t>
  </si>
  <si>
    <t>{"id":"e0d0e2f2-bb49-4d1d-b314-a4bb9c2ab515","name":"DS_2026_Instructions_for_Cap_Calculation_Worksheet_wiith_Notes_and_Definitions.pdf_page.2_168663762","type":6,"documentId":"17b03f48-0833-4791-8f09-b951ed52e54d","text":"21. Enter Expired Exemption TAXABLE VALUE (Change in value Code 1)","pageNumber":2,"x1":99.25,"y1":610.51,"x2":437.37,"y2":624.6}</t>
  </si>
  <si>
    <t>fcbb9e5e-d025-4b56-8272-3c79961e0639</t>
  </si>
  <si>
    <t>{"id":"fcbb9e5e-d025-4b56-8272-3c79961e0639","name":"DS_2026_Instructions_for_Cap_Calculation_Worksheet_wiith_Notes_and_Definitions.pdf_page.2_808637374","type":6,"documentId":"17b03f48-0833-4791-8f09-b951ed52e54d","text":"22. Enter Removed Property TAXABLE VALUE (Change in Value Codes 1, 3 &amp; 4)","pageNumber":2,"x1":79.86,"y1":542.11,"x2":442.18,"y2":556.26}</t>
  </si>
  <si>
    <t>c457641a-843c-4626-b3b4-5ed81128c6c9</t>
  </si>
  <si>
    <t>{"id":"c457641a-843c-4626-b3b4-5ed81128c6c9","name":"DS_2026_Instructions_for_Cap_Calculation_Worksheet_wiith_Notes_and_Definitions.pdf_page.2_474801713","type":6,"documentId":"17b03f48-0833-4791-8f09-b951ed52e54d","text":"23. Net: Line 19 plus Line 20 plus Line 21 minus Line 22 (auto populates).","pageNumber":2,"x1":117.22,"y1":372.60999999999996,"x2":446.81000000000006,"y2":386.73}</t>
  </si>
  <si>
    <t>517241c0-5195-4935-832c-670c90852845</t>
  </si>
  <si>
    <t>{"id":"517241c0-5195-4935-832c-670c90852845","name":"DS_2026_Instructions_for_Cap_Calculation_Worksheet_wiith_Notes_and_Definitions.pdf_page.2_731837007","type":6,"documentId":"17b03f48-0833-4791-8f09-b951ed52e54d","text":"24. Allowance for New Growth: Line 23 times Line 18 divided by 1000 (auto populates).","pageNumber":2,"x1":98.04,"y1":355.54,"x2":461.24,"y2":369.71}</t>
  </si>
  <si>
    <t>8874bf7e-364b-4c17-8aa3-0bcab6d2915f</t>
  </si>
  <si>
    <t>{"id":"8874bf7e-364b-4c17-8aa3-0bcab6d2915f","name":"DS_2026_Instructions_for_Cap_Calculation_Worksheet_wiith_Notes_and_Definitions.pdf_page.2_734127482","type":6,"documentId":"17b03f48-0833-4791-8f09-b951ed52e54d","text":"25. Enter previous year expired temporary mill levy amount in dollars.","pageNumber":2,"x1":94.02,"y1":338.76,"x2":432.66,"y2":352.83}</t>
  </si>
  <si>
    <t>89c42dc5-4baa-43ed-8979-0f897fbc6a91</t>
  </si>
  <si>
    <t>{"id":"89c42dc5-4baa-43ed-8979-0f897fbc6a91","name":"DS_2026_Instructions_for_Cap_Calculation_Worksheet_wiith_Notes_and_Definitions.pdf_page.2_645053810","type":6,"documentId":"17b03f48-0833-4791-8f09-b951ed52e54d","text":"26. Net Adjustments: Line 24 minus Line 25 (auto populates).","pageNumber":2,"x1":119.06,"y1":321.8,"x2":386.34000000000003,"y2":335.85}</t>
  </si>
  <si>
    <t>0883ddef-4db5-4f3f-b4a2-aba89eb16e69</t>
  </si>
  <si>
    <t>{"id":"0883ddef-4db5-4f3f-b4a2-aba89eb16e69","name":"DS_2026_Instructions_for_Cap_Calculation_Worksheet_wiith_Notes_and_Definitions.pdf_page.2_824823735","type":6,"documentId":"17b03f48-0833-4791-8f09-b951ed52e54d","text":"27. Adjusted Year Levy: Line 16 plus Line 26 (auto populates).","pageNumber":2,"x1":146.47,"y1":304.5,"x2":386.23,"y2":318.66}</t>
  </si>
  <si>
    <t>c0c6ab1b-7dc2-4a4f-8668-b080fff6b245</t>
  </si>
  <si>
    <t>{"id":"c0c6ab1b-7dc2-4a4f-8668-b080fff6b245","name":"DS_2026_Instructions_for_Cap_Calculation_Worksheet_wiith_Notes_and_Definitions.pdf_page.2_597127082","type":6,"documentId":"17b03f48-0833-4791-8f09-b951ed52e54d","text":"28. Greater Base Year Levy Line 15 OR Adjusted Year Levy Line 27 (auto populates).","pageNumber":2,"x1":98.83,"y1":220.8499999999999,"x2":497.33,"y2":235.13}</t>
  </si>
  <si>
    <t>ba96d73a-2208-40c2-8414-da4e7696e7df</t>
  </si>
  <si>
    <t>{"id":"ba96d73a-2208-40c2-8414-da4e7696e7df","name":"DS_2026_Instructions_for_Cap_Calculation_Worksheet_wiith_Notes_and_Definitions.pdf_page.2_721319787","type":6,"documentId":"17b03f48-0833-4791-8f09-b951ed52e54d","text":"28. Greater Base Year Levy Line 15 OR Adjusted Year Levy Line 27 (auto populates).","pageNumber":2,"x1":98.83,"y1":220.8499999999999,"x2":497.33,"y2":235.13}</t>
  </si>
  <si>
    <t>19a6a02e-3ba2-4abb-9f19-23865a7deb22</t>
  </si>
  <si>
    <t>{"id":"19a6a02e-3ba2-4abb-9f19-23865a7deb22","name":"DS_2026_Instructions_for_Cap_Calculation_Worksheet_wiith_Notes_and_Definitions.pdf_page.2_104316212","type":6,"documentId":"17b03f48-0833-4791-8f09-b951ed52e54d","text":"29. Current Year Allowable Cap Percentage Limit 3% (auto populates).","pageNumber":2,"x1":140.49,"y1":203.82999999999993,"x2":431.81000000000006,"y2":217.77999999999997}</t>
  </si>
  <si>
    <t>9e99a05e-7b5a-4158-b6d7-22b49bcae3cb</t>
  </si>
  <si>
    <t>{"id":"9e99a05e-7b5a-4158-b6d7-22b49bcae3cb","name":"DS_2026_Instructions_for_Cap_Calculation_Worksheet_wiith_Notes_and_Definitions.pdf_page.2_190257542","type":6,"documentId":"17b03f48-0833-4791-8f09-b951ed52e54d","text":"30. Calculated Cap Allowance Amount (Line 28 times Line 29).","pageNumber":2,"x1":98.62,"y1":186.60000000000002,"x2":393,"y2":200.75}</t>
  </si>
  <si>
    <t>20b39072-3439-4fc9-8837-d16d7fb8d54b</t>
  </si>
  <si>
    <t>{"id":"20b39072-3439-4fc9-8837-d16d7fb8d54b","name":"DS_2026_Instructions_for_Cap_Calculation_Worksheet_wiith_Notes_and_Definitions.pdf_page.2_888753945","type":6,"documentId":"17b03f48-0833-4791-8f09-b951ed52e54d","text":"31. Maximum taxes allowed current year with 3% cap allowance: Line 28 plus Line 30 (auto populates).","pageNumber":2,"x1":93.74,"y1":170.11,"x2":514.46,"y2":183.76999999999998}</t>
  </si>
  <si>
    <t>457e6a0e-2780-4c1f-bf31-13798422e28c</t>
  </si>
  <si>
    <t>{"id":"457e6a0e-2780-4c1f-bf31-13798422e28c","name":"DS_2026_Instructions_for_Cap_Calculation_Worksheet_wiith_Notes_and_Definitions.pdf_page.2_488811605","type":6,"documentId":"17b03f48-0833-4791-8f09-b951ed52e54d","text":"33. Maximum Cap Percentage Allowance from Line 3 (auto populates).","pageNumber":2,"x1":99.04,"y1":85.01999999999998,"x2":433.99,"y2":98.75999999999999}</t>
  </si>
  <si>
    <t>9e4bdb12-a5a9-47eb-99b2-62cee2233604</t>
  </si>
  <si>
    <t>{"id":"9e4bdb12-a5a9-47eb-99b2-62cee2233604","name":"DS_2026_Instructions_for_Cap_Calculation_Worksheet_wiith_Notes_and_Definitions.pdf_page.2_110195769","type":6,"documentId":"17b03f48-0833-4791-8f09-b951ed52e54d","text":"34. Calculated Maximum Cap Allowance Amount: Line 32 times Line 33 (auto populates).","pageNumber":2,"x1":98.74,"y1":68.09999999999991,"x2":476.37,"y2":81.47000000000003}</t>
  </si>
  <si>
    <t>790eb093-6ee3-4bee-9289-26e551c1eca8</t>
  </si>
  <si>
    <t>{"id":"790eb093-6ee3-4bee-9289-26e551c1eca8","name":"DS_2026_Instructions_for_Cap_Calculation_Worksheet_wiith_Notes_and_Definitions.pdf_page.3_683153191","type":6,"documentId":"17b03f48-0833-4791-8f09-b951ed52e54d","text":"35. Maximum taxes allowed using current year allowable percentage AND unused percentage from previous year(s): Line 32 plus Line 34 (auto populates).","pageNumber":3,"x1":97.87,"y1":694.79,"x2":560.3000000000001,"y2":725.77}</t>
  </si>
  <si>
    <t>60103fdd-e7fc-4832-99d1-dc059fd65253</t>
  </si>
  <si>
    <t>{"id":"60103fdd-e7fc-4832-99d1-dc059fd65253","name":"DS_2026_Instructions_for_Cap_Calculation_Worksheet_wiith_Notes_and_Definitions.pdf_page.3_595487130","type":6,"documentId":"17b03f48-0833-4791-8f09-b951ed52e54d","text":"36. Enter TOTAL dollars to be levied by taxing district for next year's budget.","pageNumber":3,"x1":93.94,"y1":628.19,"x2":460.75,"y2":641.97}</t>
  </si>
  <si>
    <t>ebd19ae7-2706-4433-8c19-dfb20be97207</t>
  </si>
  <si>
    <t>{"id":"ebd19ae7-2706-4433-8c19-dfb20be97207","name":"DS_2026_Instructions_for_Cap_Calculation_Worksheet_wiith_Notes_and_Definitions.pdf_page.3_352974357","type":6,"documentId":"17b03f48-0833-4791-8f09-b951ed52e54d","text":"37-47. Enter amount(s) to be levied under each category that are exempt from the cap. (See Notes 1-8 on page 4.)","pageNumber":3,"x1":107.21,"y1":585.9499999999999,"x2":515.48,"y2":616.92}</t>
  </si>
  <si>
    <t>a45a8a09-288b-447b-b2f1-b9a85a293e63</t>
  </si>
  <si>
    <t>{"id":"a45a8a09-288b-447b-b2f1-b9a85a293e63","name":"DS_2026_Instructions_for_Cap_Calculation_Worksheet_wiith_Notes_and_Definitions.pdf_page.3_340975606","type":6,"documentId":"17b03f48-0833-4791-8f09-b951ed52e54d","text":"48. Dollars Certified by Taxing District Subject to the Cap: Line 36 minus Lines 37-47 (auto populates).","pageNumber":3,"x1":100.56,"y1":552.35,"x2":542.38,"y2":583.14}</t>
  </si>
  <si>
    <t>0da522d7-ba08-42f1-9266-8d455e171b4a</t>
  </si>
  <si>
    <t>{"id":"0da522d7-ba08-42f1-9266-8d455e171b4a","name":"DS_2026_Instructions_for_Cap_Calculation_Worksheet_wiith_Notes_and_Definitions.pdf_page.3_407144273","type":6,"documentId":"17b03f48-0833-4791-8f09-b951ed52e54d","text":"49. Current Year Unused Cap Amount: Line 31 minus Line 48 (auto populates).","pageNumber":3,"x1":142.73,"y1":501.03,"x2":476.44000000000005,"y2":515.12}</t>
  </si>
  <si>
    <t>f5343ae2-80df-4cbd-ac4e-436a6d5734d2</t>
  </si>
  <si>
    <t>{"id":"f5343ae2-80df-4cbd-ac4e-436a6d5734d2","name":"DS_2026_Instructions_for_Cap_Calculation_Worksheet_wiith_Notes_and_Definitions.pdf_page.3_307812206","type":6,"documentId":"17b03f48-0833-4791-8f09-b951ed52e54d","text":"50. Current Year Calculated Percentage for Future Periods (auto populates).","pageNumber":3,"x1":100.74,"y1":484.18,"x2":463.28999999999996,"y2":498.76}</t>
  </si>
  <si>
    <t>bfb38fc8-3d56-497f-bf6f-beab61ecf659</t>
  </si>
  <si>
    <t>{"id":"bfb38fc8-3d56-497f-bf6f-beab61ecf659","name":"DS_2026_Instructions_for_Cap_Calculation_Worksheet_wiith_Notes_and_Definitions.pdf_page.3_600409965","type":6,"documentId":"17b03f48-0833-4791-8f09-b951ed52e54d","text":"51. Current Year Excess Percentage for Future Periods: no les than 0%, no more than 3%, Can be used in any of the five succeeding years. May be used only once. May not carry forward beyond five taxable years. Oldest unused excess percentage increase must be used first.","pageNumber":3,"x1":98.16,"y1":433.31,"x2":574.05,"y2":481.33}</t>
  </si>
  <si>
    <t>e817c425-98e5-4827-b555-12533bf91134</t>
  </si>
  <si>
    <t>{"id":"e817c425-98e5-4827-b555-12533bf91134","name":"DS_2026_Instructions_for_Cap_Calculation_Worksheet_wiith_Notes_and_Definitions.pdf_page.3_628036579","type":6,"documentId":"17b03f48-0833-4791-8f09-b951ed52e54d","text":"52. Excess percentage used from previous year carry forward (auto populates).","pageNumber":3,"x1":101.01,"y1":381.78000000000003,"x2":478.45000000000005,"y2":396.16}</t>
  </si>
  <si>
    <t>b2614193-58ef-450c-a7b7-c10167d43fee</t>
  </si>
  <si>
    <t>{"id":"b2614193-58ef-450c-a7b7-c10167d43fee","name":"DS_2026_Instructions_for_Cap_Calculation_Worksheet_wiith_Notes_and_Definitions.pdf_page.3_199632163","type":6,"documentId":"17b03f48-0833-4791-8f09-b951ed52e54d","text":"53. Excess percentage remaining from previous year carry forward (auto populates).","pageNumber":3,"x1":100.74,"y1":365.35999999999996,"x2":504.45,"y2":379.37}</t>
  </si>
  <si>
    <t>12a16b9c-c747-4c63-a9fa-330f480fcafc</t>
  </si>
  <si>
    <t>{"id":"12a16b9c-c747-4c63-a9fa-330f480fcafc","name":"DS_2026_Instructions_for_Cap_Calculation_Worksheet_wiith_Notes_and_Definitions.pdf_page.3_499147815","type":6,"documentId":"17b03f48-0833-4791-8f09-b951ed52e54d","text":"54. Total Excess Percentage to Carry Forward: Line 51 plus Line 53 (auto populates).","pageNumber":3,"x1":128.53,"y1":348.33000000000004,"x2":504.31999999999994,"y2":362.69}</t>
  </si>
  <si>
    <t>2f03d3be-72c1-4115-8c15-52834397c165</t>
  </si>
  <si>
    <t>{"id":"2f03d3be-72c1-4115-8c15-52834397c165","name":"DS_2026_Instructions_for_Cap_Calculation_Worksheet_wiith_Notes_and_Definitions.pdf_page.4_342812923","type":6,"documentId":"17b03f48-0833-4791-8f09-b951ed52e54d","text":"Note 1: New or increased property tax levy authority that becomes available to the taxing district in the current taxable year resulting from 1) A change in state law; 2) Approval by the electors of the taxing district.","pageNumber":4,"x1":76.72,"y1":650.68,"x2":530.12,"y2":697.26}</t>
  </si>
  <si>
    <t>6eec7a07-5d6d-4ce9-ad47-0267464a3ea8</t>
  </si>
  <si>
    <t>{"id":"6eec7a07-5d6d-4ce9-ad47-0267464a3ea8","name":"DS_2026_Instructions_for_Cap_Calculation_Worksheet_wiith_Notes_and_Definitions.pdf_page.4_923550841","type":6,"documentId":"17b03f48-0833-4791-8f09-b951ed52e54d","text":"Note 2: Property tax levy authority increased above zero mills in the current taxable year by the governing board or the taxing district, provided the levy authority was not previously used (previous year).","pageNumber":4,"x1":76.24,"y1":590.69,"x2":506.23,"y2":638.73}</t>
  </si>
  <si>
    <t>c1735525-ae0f-47d3-a98c-f3d909b11c73</t>
  </si>
  <si>
    <t>{"id":"c1735525-ae0f-47d3-a98c-f3d909b11c73","name":"DS_2026_Instructions_for_Cap_Calculation_Worksheet_wiith_Notes_and_Definitions.pdf_page.4_364624522","type":6,"documentId":"17b03f48-0833-4791-8f09-b951ed52e54d","text":"Note 3: Any irrepeable tax to pay bonded indebtedness levied under section 16 of article X of the Constitution of North Dakota.","pageNumber":4,"x1":75.89,"y1":550.6099999999999,"x2":546.87,"y2":579.8199999999999}</t>
  </si>
  <si>
    <t>707de531-6740-479c-924e-c0e118e613be</t>
  </si>
  <si>
    <t>{"id":"707de531-6740-479c-924e-c0e118e613be","name":"DS_2026_Instructions_for_Cap_Calculation_Worksheet_wiith_Notes_and_Definitions.pdf_page.4_466097854","type":6,"documentId":"17b03f48-0833-4791-8f09-b951ed52e54d","text":"Note 4: Taxes or special assessments levied to pay the principal and interest on any obligations of any political subdivision, including taxes levied for deficiencies in special assessment and improvement district funds and revenue bond and reserve funds.","pageNumber":4,"x1":76.8,"y1":490.88,"x2":516.38,"y2":538.14}</t>
  </si>
  <si>
    <t>e9962ad4-e019-4597-9c2f-a0d24d4016bf</t>
  </si>
  <si>
    <t>{"id":"e9962ad4-e019-4597-9c2f-a0d24d4016bf","name":"DS_2026_Instructions_for_Cap_Calculation_Worksheet_wiith_Notes_and_Definitions.pdf_page.4_987128038","type":6,"documentId":"17b03f48-0833-4791-8f09-b951ed52e54d","text":"Note 5: Taxes levied to pay bonds, evidences of indebtedness, or obligations of any political subdivision, including taxes levied to pay evidences of indebtedness under chapter 57-47 issued by the Bank of North Dakota from the infrastructure revolving loan fund.","pageNumber":4,"x1":76.87,"y1":431.54999999999995,"x2":541.78,"y2":479.57}</t>
  </si>
  <si>
    <t>5dba3ff8-1c12-46be-8f6a-69d6096e1fca</t>
  </si>
  <si>
    <t>{"id":"5dba3ff8-1c12-46be-8f6a-69d6096e1fca","name":"DS_2026_Instructions_for_Cap_Calculation_Worksheet_wiith_Notes_and_Definitions.pdf_page.4_326925954","type":6,"documentId":"17b03f48-0833-4791-8f09-b951ed52e54d","text":"Note 6: Taxes levied pursuant to law for the proportion of the cost to any taxing district for a special improvement project by general taxation.","pageNumber":4,"x1":76.24,"y1":389.06,"x2":513.6899999999999,"y2":419.8}</t>
  </si>
  <si>
    <t>aced86e6-6d8c-4e7e-80b3-066df9fd3b1f</t>
  </si>
  <si>
    <t>{"id":"aced86e6-6d8c-4e7e-80b3-066df9fd3b1f","name":"DS_2026_Instructions_for_Cap_Calculation_Worksheet_wiith_Notes_and_Definitions.pdf_page.4_494707355","type":6,"documentId":"17b03f48-0833-4791-8f09-b951ed52e54d","text":"Note 7: Taxes levied under sections 40-24-10 (City Special Improvements), 40-43-01 (City Judgments), 57-15-28 (County Emergency Levy), 57-15-41 (Special Assessments on School Property), and 57-15-48 (City Emergency Levy) and chapter 61-16.1 (Water Resource Districts).","pageNumber":4,"x1":75.97,"y1":313.98,"x2":542.4,"y2":378.16}</t>
  </si>
  <si>
    <t>8de0a240-cd82-4b15-9a00-9f20e9cbff44</t>
  </si>
  <si>
    <t>{"id":"8de0a240-cd82-4b15-9a00-9f20e9cbff44","name":"DS_2026_Instructions_for_Cap_Calculation_Worksheet_wiith_Notes_and_Definitions.pdf_page.4_498337425","type":6,"documentId":"17b03f48-0833-4791-8f09-b951ed52e54d","text":"Note 8: Taxes levied by a school district under subsection 5 of section 57-15-14.2 (Tuition Levy).","pageNumber":4,"x1":76.46,"y1":274.80999999999995,"x2":527.13,"y2":302.59}</t>
  </si>
  <si>
    <t>"Adjusted year levy"" means amount of property tax levied in dollars by the taxing district in the preceeding taxable year adjusted as follows:</t>
  </si>
  <si>
    <t>"Excess percentage increase"" means the difference, rounded to the nearest hundredth of a percent, between:</t>
  </si>
  <si>
    <t>1787768620937</t>
  </si>
  <si>
    <t>14e05ed5-f579-42eb-9364-518264931389</t>
  </si>
  <si>
    <t>{"id":"14e05ed5-f579-42eb-9364-518264931389","name":"DS_2026_Instructions_for_Cap_Calculation_Worksheet_wiith_Notes_and_Definitions.pdf_page.4_919200849","type":6,"documentId":"17b03f48-0833-4791-8f09-b951ed52e54d","text":"\"Adjusted year levy\"\" means amount of property tax levied in dollars by the taxing district in the preceeding taxable year adjusted as follows:","pageNumber":4,"x1":78.6,"y1":191.55999999999995,"x2":497.84000000000003,"y2":222.41999999999996}</t>
  </si>
  <si>
    <t>033b0656-ee7d-4468-b35e-8ef0aa191466</t>
  </si>
  <si>
    <t>{"id":"033b0656-ee7d-4468-b35e-8ef0aa191466","name":"DS_2026_Instructions_for_Cap_Calculation_Worksheet_wiith_Notes_and_Definitions.pdf_page.5_234112012","type":6,"documentId":"17b03f48-0833-4791-8f09-b951ed52e54d","text":"\"Base Year Levy\" means the highest amount of property tax levied in dollars by a taxing district in the three taxable years immediately preceding the current taxable year.","pageNumber":5,"x1":76.54,"y1":239.48999999999995,"x2":522.37,"y2":270.78999999999996}</t>
  </si>
  <si>
    <t>2def2f27-cdb8-4473-8e9a-12ac17212181</t>
  </si>
  <si>
    <t>{"id":"2def2f27-cdb8-4473-8e9a-12ac17212181","name":"DS_2026_Instructions_for_Cap_Calculation_Worksheet_wiith_Notes_and_Definitions.pdf_page.5_723207055","type":6,"documentId":"17b03f48-0833-4791-8f09-b951ed52e54d","text":"\"Allowable percentage increase\" means three percent.","pageNumber":5,"x1":81.41,"y1":215.33000000000004,"x2":319.68,"y2":229.92999999999995}</t>
  </si>
  <si>
    <t>588b6783-782b-4a5f-9809-908fbb80fd4a</t>
  </si>
  <si>
    <t>{"id":"588b6783-782b-4a5f-9809-908fbb80fd4a","name":"DS_2026_Instructions_for_Cap_Calculation_Worksheet_wiith_Notes_and_Definitions.pdf_page.5_601996119","type":6,"documentId":"17b03f48-0833-4791-8f09-b951ed52e54d","text":"\"Excess percentage increase\"\" means the difference, rounded to the nearest hundredth of a percent, between:","pageNumber":5,"x1":83.46,"y1":190.23000000000002,"x2":545.9599999999999,"y2":204.30999999999995}</t>
  </si>
  <si>
    <t>3e236f43-5113-4350-b551-736671102871</t>
  </si>
  <si>
    <t>{"id":"3e236f43-5113-4350-b551-736671102871","name":"DS_2026_Instructions_for_Cap_Calculation_Worksheet_wiith_Notes_and_Definitions.pdf_page.5_351875964","type":6,"documentId":"17b03f48-0833-4791-8f09-b951ed52e54d","text":"\"Proposed percentage increase\" means the difference, rounded to the nearest hundredth of a percent, between:","pageNumber":5,"x1":76.43,"y1":47.56000000000006,"x2":539.09,"y2":78.63999999999999}</t>
  </si>
  <si>
    <t>d989b79f-49b5-45cd-9eab-4d004737d1a4</t>
  </si>
  <si>
    <t>{"id":"d989b79f-49b5-45cd-9eab-4d004737d1a4","name":"DS_2026_Instructions_for_Cap_Calculation_Worksheet_wiith_Notes_and_Definitions.pdf_page.6_234145741","type":6,"documentId":"17b03f48-0833-4791-8f09-b951ed52e54d","text":"\"Taxing district\" means any political subdivision empowered to levy taxes.","pageNumber":6,"x1":82.39,"y1":610.72,"x2":422.53,"y2":625.4100000000001}</t>
  </si>
  <si>
    <t>Budget Year 2027</t>
  </si>
  <si>
    <t>{"name":"DS_2026_Instructions_for_Cap_Calculation_Worksheet_wiith_Notes_and_Definitions.pdf_page.1_493071798","id":"07a287cc-9f36-4063-9013-15dfba8a917a","documentId":"17b03f48-0833-4791-8f09-b951ed52e54d","pageNumber":1,"type":6,"x1":147.13,"x2":351.99,"y1":231.64,"y2":245.1,"text":"16. Previous Year Levy: From Line 14 (auto populates)."}</t>
  </si>
  <si>
    <t>{"name":"DS_2026_Instructions_for_Cap_Calculation_Worksheet_wiith_Notes_and_Definitions.pdf_page.2_190257542","id":"9e99a05e-7b5a-4158-b6d7-22b49bcae3cb","documentId":"17b03f48-0833-4791-8f09-b951ed52e54d","pageNumber":2,"type":6,"x1":98.62,"x2":393.0,"y1":186.6,"y2":200.75,"text":"30. Calculated Cap Allowance Amount (Line 28 times Line 29)."}</t>
  </si>
  <si>
    <t>{"name":"DS_2026_Instructions_for_Cap_Calculation_Worksheet_wiith_Notes_and_Definitions.pdf_page.4_987128038","id":"e9962ad4-e019-4597-9c2f-a0d24d4016bf","documentId":"17b03f48-0833-4791-8f09-b951ed52e54d","pageNumber":4,"type":6,"x1":76.87,"x2":541.78,"y1":431.55,"y2":479.57,"text":"Note 5: Taxes levied to pay bonds, evidences of indebtedness, or obligations of any political subdivision, including taxes levied to pay evidences of indebtedness under chapter 57-47 issued by the Bank of North Dakota from the infrastructure revolving loan fund."}</t>
  </si>
  <si>
    <t>{"name":"DS_2026_Instructions_for_Cap_Calculation_Worksheet_wiith_Notes_and_Definitions.pdf_page.3_199632163","id":"b2614193-58ef-450c-a7b7-c10167d43fee","documentId":"17b03f48-0833-4791-8f09-b951ed52e54d","pageNumber":3,"type":6,"x1":100.74,"x2":504.45,"y1":365.36,"y2":379.37,"text":"53. Excess percentage remaining from previous year carry forward (auto populates)."}</t>
  </si>
  <si>
    <t>{"name":"DS_2026_Instructions_for_Cap_Calculation_Worksheet_wiith_Notes_and_Definitions.pdf_page.2_488811605","id":"457e6a0e-2780-4c1f-bf31-13798422e28c","documentId":"17b03f48-0833-4791-8f09-b951ed52e54d","pageNumber":2,"type":6,"x1":99.04,"x2":433.99,"y1":85.02,"y2":98.76,"text":"33. Maximum Cap Percentage Allowance from Line 3 (auto populates)."}</t>
  </si>
  <si>
    <t>{"name":"DS_2026_Instructions_for_Cap_Calculation_Worksheet_wiith_Notes_and_Definitions.pdf_page.2_703390726","id":"ef9fc6bf-4bbe-494d-936f-1ded8c26a9e9","documentId":"17b03f48-0833-4791-8f09-b951ed52e54d","pageNumber":2,"type":6,"x1":70.9344,"x2":304.6608,"y1":263.3184,"y2":276.6312,"text":"Calculation 3: Cap Allowance Calculations"}</t>
  </si>
  <si>
    <t>{"name":"DS_2026_Instructions_for_Cap_Calculation_Worksheet_wiith_Notes_and_Definitions.pdf_page.3_631871348","id":"16f24542-a27c-4f8a-88ed-31059a36e330","documentId":"17b03f48-0833-4791-8f09-b951ed52e54d","pageNumber":3,"type":6,"x1":71.0496,"x2":431.8056,"y1":653.5296,"y2":666.9216,"text":"Calculation 4: Excess Percentage Carry Forward for Future Periods"}</t>
  </si>
  <si>
    <t>{"name":"DS_2026_Instructions_for_Cap_Calculation_Worksheet_wiith_Notes_and_Definitions.pdf_page.1_462254726","id":"c6770399-eaf9-4504-8ee3-c85e2c9ef665","documentId":"17b03f48-0833-4791-8f09-b951ed52e54d","pageNumber":1,"type":6,"x1":93.01,"x2":541.18,"y1":198.66,"y2":228.36,"text":"17. Enter Previous Year TAXABLE VALUE (used for previous year maximum levy worksheet) This value includes the TAXABLE VALUE of homestead and veterans credit properties."}</t>
  </si>
  <si>
    <t>{"name":"DS_2026_Instructions_for_Cap_Calculation_Worksheet_wiith_Notes_and_Definitions.pdf_page.2_888753945","id":"20b39072-3439-4fc9-8837-d16d7fb8d54b","documentId":"17b03f48-0833-4791-8f09-b951ed52e54d","pageNumber":2,"type":6,"x1":93.74,"x2":514.46,"y1":170.11,"y2":183.77,"text":"31. Maximum taxes allowed current year with 3% cap allowance: Line 28 plus Line 30 (auto populates)."}</t>
  </si>
  <si>
    <t>{"name":"DS_2026_Instructions_for_Cap_Calculation_Worksheet_wiith_Notes_and_Definitions.pdf_page.2_849229388","id":"a1ec95da-d70e-42e0-8349-96d2e963dc94","documentId":"17b03f48-0833-4791-8f09-b951ed52e54d","pageNumber":2,"type":6,"x1":80.46,"x2":234.88,"y1":238.33,"y2":251.22,"text":"Current Year Cap Allowance"}</t>
  </si>
  <si>
    <t>{"name":"DS_2026_Instructions_for_Cap_Calculation_Worksheet_wiith_Notes_and_Definitions.pdf_page.2_597127082","id":"c0c6ab1b-7dc2-4a4f-8668-b080fff6b245","documentId":"17b03f48-0833-4791-8f09-b951ed52e54d","pageNumber":2,"type":6,"x1":98.83,"x2":497.33,"y1":220.85,"y2":235.13,"text":"28. Greater Base Year Levy Line 15 OR Adjusted Year Levy Line 27 (auto populates)."}</t>
  </si>
  <si>
    <t>{"name":"DS_2026_Instructions_for_Cap_Calculation_Worksheet_wiith_Notes_and_Definitions.pdf_page.1_351350250","id":"4667ae44-327a-4465-850b-a6ca91569166","documentId":"17b03f48-0833-4791-8f09-b951ed52e54d","pageNumber":1,"type":6,"x1":97.79,"x2":507.41,"y1":594.73,"y2":624.56,"text":"2. Enter Excess Percentage from Last Year (line 46 from last year's cap calculation worksheet)."}</t>
  </si>
  <si>
    <t>{"name":"DS_2026_Instructions_for_Cap_Calculation_Worksheet_wiith_Notes_and_Definitions.pdf_page.4_494707355","id":"aced86e6-6d8c-4e7e-80b3-066df9fd3b1f","documentId":"17b03f48-0833-4791-8f09-b951ed52e54d","pageNumber":4,"type":6,"x1":75.97,"x2":542.4,"y1":313.98,"y2":378.16,"text":"Note 7: Taxes levied under sections 40-24-10 (City Special Improvements), 40-43-01 (City Judgments), 57-15-28 (County Emergency Levy), 57-15-41 (Special Assessments on School Property), and 57-15-48 (City Emergency Levy) and chapter 61-16.1 (Water Resource Districts)."}</t>
  </si>
  <si>
    <t>{"name":"DS_2026_Instructions_for_Cap_Calculation_Worksheet_wiith_Notes_and_Definitions.pdf_page.3_499147815","id":"12a16b9c-c747-4c63-a9fa-330f480fcafc","documentId":"17b03f48-0833-4791-8f09-b951ed52e54d","pageNumber":3,"type":6,"x1":128.53,"x2":504.32,"y1":348.33,"y2":362.69,"text":"54. Total Excess Percentage to Carry Forward: Line 51 plus Line 53 (auto populates)."}</t>
  </si>
  <si>
    <t>{"name":"DS_2026_Instructions_for_Cap_Calculation_Worksheet_wiith_Notes_and_Definitions.pdf_page.2_110195769","id":"9e4bdb12-a5a9-47eb-99b2-62cee2233604","documentId":"17b03f48-0833-4791-8f09-b951ed52e54d","pageNumber":2,"type":6,"x1":98.74,"x2":476.37,"y1":68.1,"y2":81.47,"text":"34. Calculated Maximum Cap Allowance Amount: Line 32 times Line 33 (auto populates)."}</t>
  </si>
  <si>
    <t>{"name":"DS_2026_Instructions_for_Cap_Calculation_Worksheet_wiith_Notes_and_Definitions.pdf_page.2_97988322","id":"5e48322c-ee2e-45b5-b93b-c26209eeeb17","documentId":"17b03f48-0833-4791-8f09-b951ed52e54d","pageNumber":2,"type":6,"x1":80.52,"x2":404.63,"y1":119.78,"y2":132.58,"text":"Max Cap Allowance with Unused Excess from Previous Year"}</t>
  </si>
  <si>
    <t>{"name":"DS_2026_Instructions_for_Cap_Calculation_Worksheet_wiith_Notes_and_Definitions.pdf_page.5_601996119","id":"588b6783-782b-4a5f-9809-908fbb80fd4a","documentId":"17b03f48-0833-4791-8f09-b951ed52e54d","pageNumber":5,"type":6,"x1":83.46,"x2":545.96,"y1":190.23,"y2":204.31,"text":"\"Excess percentage increase\"\" means the difference, rounded to the nearest hundredth of a percent, between:"}</t>
  </si>
  <si>
    <t>{"name":"DS_2026_Instructions_for_Cap_Calculation_Worksheet_wiith_Notes_and_Definitions.pdf_page.3_628036579","id":"e817c425-98e5-4827-b555-12533bf91134","documentId":"17b03f48-0833-4791-8f09-b951ed52e54d","pageNumber":3,"type":6,"x1":101.01,"x2":478.45,"y1":381.78,"y2":396.16,"text":"52. Excess percentage used from previous year carry forward (auto populates)."}</t>
  </si>
  <si>
    <t>{"name":"DS_2026_Instructions_for_Cap_Calculation_Worksheet_wiith_Notes_and_Definitions.pdf_page.4_751660691","id":"888ada62-7abe-4ce3-ae98-4b1df6600661","documentId":"17b03f48-0833-4791-8f09-b951ed52e54d","pageNumber":4,"type":6,"x1":76.3128,"x2":160.92,"y1":232.2072,"y2":245.484,"text":"DEFINITIONS"}</t>
  </si>
  <si>
    <t>{"name":"DS_2026_Instructions_for_Cap_Calculation_Worksheet_wiith_Notes_and_Definitions.pdf_page.3_407144273","id":"0da522d7-ba08-42f1-9266-8d455e171b4a","documentId":"17b03f48-0833-4791-8f09-b951ed52e54d","pageNumber":3,"type":6,"x1":142.73,"x2":476.44,"y1":501.03,"y2":515.12,"text":"49. Current Year Unused Cap Amount: Line 31 minus Line 48 (auto populates)."}</t>
  </si>
  <si>
    <t>{"name":"DS_2026_Instructions_for_Cap_Calculation_Worksheet_wiith_Notes_and_Definitions.pdf_page.4_342812923","id":"2f03d3be-72c1-4115-8c15-52834397c165","documentId":"17b03f48-0833-4791-8f09-b951ed52e54d","pageNumber":4,"type":6,"x1":76.72,"x2":530.12,"y1":650.68,"y2":697.26,"text":"Note 1: New or increased property tax levy authority that becomes available to the taxing district in the current taxable year resulting from 1) A change in state law; 2) Approval by the electors of the taxing district."}</t>
  </si>
  <si>
    <t>{"name":"DS_2026_Instructions_for_Cap_Calculation_Worksheet_wiith_Notes_and_Definitions.pdf_page.2_474801713","id":"c457641a-843c-4626-b3b4-5ed81128c6c9","documentId":"17b03f48-0833-4791-8f09-b951ed52e54d","pageNumber":2,"type":6,"x1":117.22,"x2":446.81,"y1":372.61,"y2":386.73,"text":"23. Net: Line 19 plus Line 20 plus Line 21 minus Line 22 (auto populates)."}</t>
  </si>
  <si>
    <t>{"name":"DS_2026_Instructions_for_Cap_Calculation_Worksheet_wiith_Notes_and_Definitions.pdf_page.2_731837007","id":"517241c0-5195-4935-832c-670c90852845","documentId":"17b03f48-0833-4791-8f09-b951ed52e54d","pageNumber":2,"type":6,"x1":98.04,"x2":461.24,"y1":355.54,"y2":369.71,"text":"24. Allowance for New Growth: Line 23 times Line 18 divided by 1000 (auto populates)."}</t>
  </si>
  <si>
    <t>{"name":"DS_2026_Instructions_for_Cap_Calculation_Worksheet_wiith_Notes_and_Definitions.pdf_page.1_969584612","id":"4f4d37e5-1fa0-4fc2-96b3-b41ab910ead7","documentId":"17b03f48-0833-4791-8f09-b951ed52e54d","pageNumber":1,"type":6,"x1":128.58,"x2":415.56,"y1":332.01,"y2":346.3,"text":"15. Base Year Levy: Highest amount from Line 14 (auto populates)."}</t>
  </si>
  <si>
    <t>{"name":"DS_2026_Instructions_for_Cap_Calculation_Worksheet_wiith_Notes_and_Definitions.pdf_page.3_340975606","id":"a45a8a09-288b-447b-b2f1-b9a85a293e63","documentId":"17b03f48-0833-4791-8f09-b951ed52e54d","pageNumber":3,"type":6,"x1":100.56,"x2":542.38,"y1":552.35,"y2":583.14,"text":"48. Dollars Certified by Taxing District Subject to the Cap: Line 36 minus Lines 37-47 (auto populates)."}</t>
  </si>
  <si>
    <t>{"name":"DS_2026_Instructions_for_Cap_Calculation_Worksheet_wiith_Notes_and_Definitions.pdf_page.1_4521171","id":"2177dd91-12ed-408c-8d75-b26c09ec97e5","documentId":"17b03f48-0833-4791-8f09-b951ed52e54d","pageNumber":1,"type":6,"x1":144.07,"x2":473.2,"y1":129.97,"y2":143.49,"text":"18. Previous Year Mill Rate: Line 16 divided by Line 17 X 1000 (auto populates)."}</t>
  </si>
  <si>
    <t>{"name":"DS_2026_Instructions_for_Cap_Calculation_Worksheet_wiith_Notes_and_Definitions.pdf_page.1_931700361","id":"df839d3c-46f2-4c44-a362-b63a5189f47f","documentId":"17b03f48-0833-4791-8f09-b951ed52e54d","pageNumber":1,"type":6,"x1":157.4784,"x2":467.3736,"y1":710.2152,"y2":725.292,"text":"Instructions for 2026 Cap Calculation Worksheet"}</t>
  </si>
  <si>
    <t>{"name":"DS_2026_Instructions_for_Cap_Calculation_Worksheet_wiith_Notes_and_Definitions.pdf_page.4_326925954","id":"5dba3ff8-1c12-46be-8f6a-69d6096e1fca","documentId":"17b03f48-0833-4791-8f09-b951ed52e54d","pageNumber":4,"type":6,"x1":76.24,"x2":513.69,"y1":389.06,"y2":419.8,"text":"Note 6: Taxes levied pursuant to law for the proportion of the cost to any taxing district for a special improvement project by general taxation."}</t>
  </si>
  <si>
    <t>{"name":"DS_2026_Instructions_for_Cap_Calculation_Worksheet_wiith_Notes_and_Definitions.pdf_page.3_307812206","id":"f5343ae2-80df-4cbd-ac4e-436a6d5734d2","documentId":"17b03f48-0833-4791-8f09-b951ed52e54d","pageNumber":3,"type":6,"x1":100.74,"x2":463.29,"y1":484.18,"y2":498.76,"text":"50. Current Year Calculated Percentage for Future Periods (auto populates)."}</t>
  </si>
  <si>
    <t>{"name":"DS_2026_Instructions_for_Cap_Calculation_Worksheet_wiith_Notes_and_Definitions.pdf_page.4_919200849","id":"14e05ed5-f579-42eb-9364-518264931389","documentId":"17b03f48-0833-4791-8f09-b951ed52e54d","pageNumber":4,"type":6,"x1":78.6,"x2":497.84,"y1":191.56,"y2":222.42,"text":"\"Adjusted year levy\"\" means amount of property tax levied in dollars by the taxing district in the preceeding taxable year adjusted as follows:"}</t>
  </si>
  <si>
    <t>{"name":"DS_2026_Instructions_for_Cap_Calculation_Worksheet_wiith_Notes_and_Definitions.pdf_page.3_352974357","id":"ebd19ae7-2706-4433-8c19-dfb20be97207","documentId":"17b03f48-0833-4791-8f09-b951ed52e54d","pageNumber":3,"type":6,"x1":107.21,"x2":515.48,"y1":585.95,"y2":616.92,"text":"37-47. Enter amount(s) to be levied under each category that are exempt from the cap. (See Notes 1-8 on page 4.)"}</t>
  </si>
  <si>
    <t>{"name":"DS_2026_Instructions_for_Cap_Calculation_Worksheet_wiith_Notes_and_Definitions.pdf_page.2_258875725","id":"6eb5ecd9-81c0-46dc-9060-78107db6a05e","documentId":"17b03f48-0833-4791-8f09-b951ed52e54d","pageNumber":2,"type":6,"x1":79.76,"x2":337.1,"y1":678.98,"y2":691.99,"text":"20. Enter Expired TIF Incremental TAXABLE VALUE"}</t>
  </si>
  <si>
    <t>{"name":"DS_2026_Instructions_for_Cap_Calculation_Worksheet_wiith_Notes_and_Definitions.pdf_page.1_674808058","id":"ec90761b-1a77-4421-8931-f9d9479b9709","documentId":"17b03f48-0833-4791-8f09-b951ed52e54d","pageNumber":1,"type":6,"x1":106.75,"x2":535.8,"y1":366.58,"y2":396.9,"text":"5-13. Enter amount(s) levied under each category that are exempt from the cap including those that are not levied entity wide. (See Notes 1-8 on page 4)."}</t>
  </si>
  <si>
    <t>{"name":"DS_2026_Instructions_for_Cap_Calculation_Worksheet_wiith_Notes_and_Definitions.pdf_page.2_168663762","id":"e0d0e2f2-bb49-4d1d-b314-a4bb9c2ab515","documentId":"17b03f48-0833-4791-8f09-b951ed52e54d","pageNumber":2,"type":6,"x1":99.25,"x2":437.37,"y1":610.51,"y2":624.6,"text":"21. Enter Expired Exemption TAXABLE VALUE (Change in value Code 1)"}</t>
  </si>
  <si>
    <t>{"name":"DS_2026_Instructions_for_Cap_Calculation_Worksheet_wiith_Notes_and_Definitions.pdf_page.4_466097854","id":"707de531-6740-479c-924e-c0e118e613be","documentId":"17b03f48-0833-4791-8f09-b951ed52e54d","pageNumber":4,"type":6,"x1":76.8,"x2":516.38,"y1":490.88,"y2":538.14,"text":"Note 4: Taxes or special assessments levied to pay the principal and interest on any obligations of any political subdivision, including taxes levied for deficiencies in special assessment and improvement district funds and revenue bond and reserve funds."}</t>
  </si>
  <si>
    <t>{"name":"DS_2026_Instructions_for_Cap_Calculation_Worksheet_wiith_Notes_and_Definitions.pdf_page.3_640914090","id":"1379bc10-4d95-40ab-8c57-d8e4fbf4efac","documentId":"17b03f48-0833-4791-8f09-b951ed52e54d","pageNumber":3,"type":6,"x1":71.05,"x2":368.45,"y1":400.15,"y2":413.61,"text":"Previous Year Excess Cap Percentage to Carry Forward"}</t>
  </si>
  <si>
    <t>{"name":"DS_2026_Instructions_for_Cap_Calculation_Worksheet_wiith_Notes_and_Definitions.pdf_page.3_595487130","id":"60103fdd-e7fc-4832-99d1-dc059fd65253","documentId":"17b03f48-0833-4791-8f09-b951ed52e54d","pageNumber":3,"type":6,"x1":93.94,"x2":460.75,"y1":628.19,"y2":641.97,"text":"36. Enter TOTAL dollars to be levied by taxing district for next year's budget."}</t>
  </si>
  <si>
    <t>{"name":"DS_2026_Instructions_for_Cap_Calculation_Worksheet_wiith_Notes_and_Definitions.pdf_page.3_683153191","id":"790eb093-6ee3-4bee-9289-26e551c1eca8","documentId":"17b03f48-0833-4791-8f09-b951ed52e54d","pageNumber":3,"type":6,"x1":97.87,"x2":560.3,"y1":694.79,"y2":725.77,"text":"35. Maximum taxes allowed using current year allowable percentage AND unused percentage from previous year(s): Line 32 plus Line 34 (auto populates)."}</t>
  </si>
  <si>
    <t>{"name":"DS_2026_Instructions_for_Cap_Calculation_Worksheet_wiith_Notes_and_Definitions.pdf_page.1_348079004","id":"8851152f-05d2-409a-a418-781a81f48e31","documentId":"17b03f48-0833-4791-8f09-b951ed52e54d","pageNumber":1,"type":6,"x1":152.73,"x2":362.46,"y1":349.0,"y2":363.09,"text":"14. Difference: Line 4 minus Lines 5-13 (auto populates)."}</t>
  </si>
  <si>
    <t>{"name":"DS_2026_Instructions_for_Cap_Calculation_Worksheet_wiith_Notes_and_Definitions.pdf_page.5_234112012","id":"033b0656-ee7d-4468-b35e-8ef0aa191466","documentId":"17b03f48-0833-4791-8f09-b951ed52e54d","pageNumber":5,"type":6,"x1":76.54,"x2":522.37,"y1":239.49,"y2":270.79,"text":"\"Base Year Levy\" means the highest amount of property tax levied in dollars by a taxing district in the three taxable years immediately preceding the current taxable year."}</t>
  </si>
  <si>
    <t>{"name":"DS_2026_Instructions_for_Cap_Calculation_Worksheet_wiith_Notes_and_Definitions.pdf_page.1_429650371","id":"bdd4f54c-44c9-4407-8377-4aabd7652696","documentId":"17b03f48-0833-4791-8f09-b951ed52e54d","pageNumber":1,"type":6,"x1":70.9488,"x2":231.912,"y1":535.3704,"y2":548.8776,"text":"Calculation 1: Base Year Levy"}</t>
  </si>
  <si>
    <t>{"name":"DS_2026_Instructions_for_Cap_Calculation_Worksheet_wiith_Notes_and_Definitions.pdf_page.1_237689187","id":"b90b668a-d7e9-4bb9-88fe-09c8c1fe482d","documentId":"17b03f48-0833-4791-8f09-b951ed52e54d","pageNumber":1,"type":6,"x1":98.09,"x2":471.25,"y1":493.62,"y2":523.92,"text":"4. Enter the three previous year's TOTAL dollars levied by the taxing district. Include all dollars levied by your taxing district."}</t>
  </si>
  <si>
    <t>{"name":"DS_2026_Instructions_for_Cap_Calculation_Worksheet_wiith_Notes_and_Definitions.pdf_page.2_721319787","id":"ba96d73a-2208-40c2-8414-da4e7696e7df","documentId":"17b03f48-0833-4791-8f09-b951ed52e54d","pageNumber":2,"type":6,"x1":98.83,"x2":497.33,"y1":220.85,"y2":235.13,"text":"28. Greater Base Year Levy Line 15 OR Adjusted Year Levy Line 27 (auto populates)."}</t>
  </si>
  <si>
    <t>{"name":"DS_2026_Instructions_for_Cap_Calculation_Worksheet_wiith_Notes_and_Definitions.pdf_page.1_43203410","id":"2255a3ad-8fc3-42c0-956b-d0de6384554f","documentId":"17b03f48-0833-4791-8f09-b951ed52e54d","pageNumber":1,"type":6,"x1":98.16,"x2":472.42,"y1":577.0,"y2":590.8,"text":"3. Maximum Cap Percentage Allowance Available This Year (auto populates)."}</t>
  </si>
  <si>
    <t>{"name":"DS_2026_Instructions_for_Cap_Calculation_Worksheet_wiith_Notes_and_Definitions.pdf_page.2_104316212","id":"19a6a02e-3ba2-4abb-9f19-23865a7deb22","documentId":"17b03f48-0833-4791-8f09-b951ed52e54d","pageNumber":2,"type":6,"x1":140.49,"x2":431.81,"y1":203.83,"y2":217.78,"text":"29. Current Year Allowable Cap Percentage Limit 3% (auto populates)."}</t>
  </si>
  <si>
    <t>{"name":"DS_2026_Instructions_for_Cap_Calculation_Worksheet_wiith_Notes_and_Definitions.pdf_page.1_843735666","id":"cb834edf-29df-43e5-9c3b-6b7ce358e3e7","documentId":"17b03f48-0833-4791-8f09-b951ed52e54d","pageNumber":1,"type":6,"x1":93.77,"x2":419.13,"y1":112.93,"y2":126.64,"text":"19. Enter New Property TAXABLE VALUE (Change in Value Codes 3 &amp; 4)"}</t>
  </si>
  <si>
    <t>{"name":"DS_2026_Instructions_for_Cap_Calculation_Worksheet_wiith_Notes_and_Definitions.pdf_page.2_734127482","id":"8874bf7e-364b-4c17-8aa3-0bcab6d2915f","documentId":"17b03f48-0833-4791-8f09-b951ed52e54d","pageNumber":2,"type":6,"x1":94.02,"x2":432.66,"y1":338.76,"y2":352.83,"text":"25. Enter previous year expired temporary mill levy amount in dollars."}</t>
  </si>
  <si>
    <t>{"name":"DS_2026_Instructions_for_Cap_Calculation_Worksheet_wiith_Notes_and_Definitions.pdf_page.6_234145741","id":"d989b79f-49b5-45cd-9eab-4d004737d1a4","documentId":"17b03f48-0833-4791-8f09-b951ed52e54d","pageNumber":6,"type":6,"x1":82.39,"x2":422.53,"y1":610.72,"y2":625.41,"text":"\"Taxing district\" means any political subdivision empowered to levy taxes."}</t>
  </si>
  <si>
    <t>{"name":"DS_2026_Instructions_for_Cap_Calculation_Worksheet_wiith_Notes_and_Definitions.pdf_page.5_723207055","id":"2def2f27-cdb8-4473-8e9a-12ac17212181","documentId":"17b03f48-0833-4791-8f09-b951ed52e54d","pageNumber":5,"type":6,"x1":81.41,"x2":319.68,"y1":215.33,"y2":229.93,"text":"\"Allowable percentage increase\" means three percent."}</t>
  </si>
  <si>
    <t>{"name":"DS_2026_Instructions_for_Cap_Calculation_Worksheet_wiith_Notes_and_Definitions.pdf_page.2_645053810","id":"89c42dc5-4baa-43ed-8979-0f897fbc6a91","documentId":"17b03f48-0833-4791-8f09-b951ed52e54d","pageNumber":2,"type":6,"x1":119.06,"x2":386.34,"y1":321.8,"y2":335.85,"text":"26. Net Adjustments: Line 24 minus Line 25 (auto populates)."}</t>
  </si>
  <si>
    <t>{"name":"DS_2026_Instructions_for_Cap_Calculation_Worksheet_wiith_Notes_and_Definitions.pdf_page.4_337396253","id":"764c005c-7379-4214-aff8-b4723eb9a2ae","documentId":"17b03f48-0833-4791-8f09-b951ed52e54d","pageNumber":4,"type":6,"x1":76.2696,"x2":380.1168,"y1":710.064,"y2":724.9248,"text":"NOTES: Levies Exempt from the Cap Calculation"}</t>
  </si>
  <si>
    <t>{"name":"DS_2026_Instructions_for_Cap_Calculation_Worksheet_wiith_Notes_and_Definitions.pdf_page.3_170084222","id":"d5a58661-7a8a-444c-9d53-e328bb608847","documentId":"17b03f48-0833-4791-8f09-b951ed52e54d","pageNumber":3,"type":6,"x1":71.16,"x2":404.32,"y1":518.4,"y2":532.06,"text":"Current Budget Year Excess Cap Percentage to Carry Forward"}</t>
  </si>
  <si>
    <t>{"name":"DS_2026_Instructions_for_Cap_Calculation_Worksheet_wiith_Notes_and_Definitions.pdf_page.1_185825687","id":"229fabd8-1a43-4789-9ba3-aeca454f5f16","documentId":"17b03f48-0833-4791-8f09-b951ed52e54d","pageNumber":1,"type":6,"x1":98.01,"x2":531.91,"y1":298.55,"y2":328.71,"text":"**Note: A separate cap calculation worksheet will need to be prepared for each non- entity wide levy."}</t>
  </si>
  <si>
    <t>{"name":"DS_2026_Instructions_for_Cap_Calculation_Worksheet_wiith_Notes_and_Definitions.pdf_page.4_364624522","id":"c1735525-ae0f-47d3-a98c-f3d909b11c73","documentId":"17b03f48-0833-4791-8f09-b951ed52e54d","pageNumber":4,"type":6,"x1":75.89,"x2":546.87,"y1":550.61,"y2":579.82,"text":"Note 3: Any irrepeable tax to pay bonded indebtedness levied under section 16 of article X of the Constitution of North Dakota."}</t>
  </si>
  <si>
    <t>{"name":"DS_2026_Instructions_for_Cap_Calculation_Worksheet_wiith_Notes_and_Definitions.pdf_page.1_674994375","id":"6bdb63f6-c601-4a68-9543-29ef4d566b69","documentId":"17b03f48-0833-4791-8f09-b951ed52e54d","pageNumber":1,"type":6,"x1":71.0784,"x2":253.4112,"y1":256.6728,"y2":269.9928,"text":"Calculation 2: Adjusted Year Levy"}</t>
  </si>
  <si>
    <t>{"name":"DS_2026_Instructions_for_Cap_Calculation_Worksheet_wiith_Notes_and_Definitions.pdf_page.1_10886154","id":"a33f29e2-2455-46cd-8524-d4c94e2306c7","documentId":"17b03f48-0833-4791-8f09-b951ed52e54d","pageNumber":1,"type":6,"x1":140.27,"x2":407.74,"y1":628.13,"y2":641.76,"text":"1. Current Year Allowable Percentage Limit 3% (auto populates)."}</t>
  </si>
  <si>
    <t>{"name":"DS_2026_Instructions_for_Cap_Calculation_Worksheet_wiith_Notes_and_Definitions.pdf_page.5_351875964","id":"3e236f43-5113-4350-b551-736671102871","documentId":"17b03f48-0833-4791-8f09-b951ed52e54d","pageNumber":5,"type":6,"x1":76.43,"x2":539.09,"y1":47.56,"y2":78.64,"text":"\"Proposed percentage increase\" means the difference, rounded to the nearest hundredth of a percent, between:"}</t>
  </si>
  <si>
    <t>{"name":"DS_2026_Instructions_for_Cap_Calculation_Worksheet_wiith_Notes_and_Definitions.pdf_page.2_808637374","id":"fcbb9e5e-d025-4b56-8272-3c79961e0639","documentId":"17b03f48-0833-4791-8f09-b951ed52e54d","pageNumber":2,"type":6,"x1":79.86,"x2":442.18,"y1":542.11,"y2":556.26,"text":"22. Enter Removed Property TAXABLE VALUE (Change in Value Codes 1, 3 &amp; 4)"}</t>
  </si>
  <si>
    <t>{"name":"DS_2026_Instructions_for_Cap_Calculation_Worksheet_wiith_Notes_and_Definitions.pdf_page.4_923550841","id":"6eec7a07-5d6d-4ce9-ad47-0267464a3ea8","documentId":"17b03f48-0833-4791-8f09-b951ed52e54d","pageNumber":4,"type":6,"x1":76.24,"x2":506.23,"y1":590.69,"y2":638.73,"text":"Note 2: Property tax levy authority increased above zero mills in the current taxable year by the governing board or the taxing district, provided the levy authority was not previously used (previous year)."}</t>
  </si>
  <si>
    <t>{"name":"DS_2026_Instructions_for_Cap_Calculation_Worksheet_wiith_Notes_and_Definitions.pdf_page.4_498337425","id":"8de0a240-cd82-4b15-9a00-9f20e9cbff44","documentId":"17b03f48-0833-4791-8f09-b951ed52e54d","pageNumber":4,"type":6,"x1":76.46,"x2":527.13,"y1":274.81,"y2":302.59,"text":"Note 8: Taxes levied by a school district under subsection 5 of section 57-15-14.2 (Tuition Levy)."}</t>
  </si>
  <si>
    <t>{"name":"DS_2026_Instructions_for_Cap_Calculation_Worksheet_wiith_Notes_and_Definitions.pdf_page.3_600409965","id":"bfb38fc8-3d56-497f-bf6f-beab61ecf659","documentId":"17b03f48-0833-4791-8f09-b951ed52e54d","pageNumber":3,"type":6,"x1":98.16,"x2":574.05,"y1":433.31,"y2":481.33,"text":"51. Current Year Excess Percentage for Future Periods: no les than 0%, no more than 3%, Can be used in any of the five succeeding years. May be used only once. May not carry forward beyond five taxable years. Oldest unused excess percentage increase must be used first."}</t>
  </si>
  <si>
    <t>{"name":"DS_2026_Instructions_for_Cap_Calculation_Worksheet_wiith_Notes_and_Definitions.pdf_page.1_507230312","id":"f0df37b9-6eb4-4cc0-877f-1578db375904","documentId":"17b03f48-0833-4791-8f09-b951ed52e54d","pageNumber":1,"type":6,"x1":71.064,"x2":218.1672,"y1":652.8096,"y2":666.1872,"text":"Cap Percentage Allowance"}</t>
  </si>
  <si>
    <t>{"name":"DS_2026_Instructions_for_Cap_Calculation_Worksheet_wiith_Notes_and_Definitions.pdf_page.2_824823735","id":"0883ddef-4db5-4f3f-b4a2-aba89eb16e69","documentId":"17b03f48-0833-4791-8f09-b951ed52e54d","pageNumber":2,"type":6,"x1":146.47,"x2":386.23,"y1":304.5,"y2":318.66,"text":"27. Adjusted Year Levy: Line 16 plus Line 26 (auto populates)."}</t>
  </si>
  <si>
    <t>Update</t>
  </si>
  <si>
    <t>{"id":"06e10c01-4603-4782-9cb7-93a750aefad0","type":0,"name":"dataSnipperSheetDeleted","value":"true"}</t>
  </si>
  <si>
    <r>
      <rPr>
        <sz val="11"/>
        <rFont val="Arial"/>
        <family val="2"/>
      </rPr>
      <t xml:space="preserve">            i.    State Tax Department</t>
    </r>
    <r>
      <rPr>
        <u/>
        <sz val="11"/>
        <color theme="3" tint="0.499984740745262"/>
        <rFont val="Arial"/>
        <family val="2"/>
      </rPr>
      <t xml:space="preserve"> Property Tax Lookup Tool</t>
    </r>
  </si>
  <si>
    <r>
      <rPr>
        <sz val="11"/>
        <rFont val="Arial"/>
        <family val="2"/>
      </rPr>
      <t xml:space="preserve">            i.    State Tax Department </t>
    </r>
    <r>
      <rPr>
        <u/>
        <sz val="11"/>
        <color theme="3" tint="0.499984740745262"/>
        <rFont val="Arial"/>
        <family val="2"/>
      </rPr>
      <t>Property Tax Lookup Tool</t>
    </r>
  </si>
  <si>
    <r>
      <rPr>
        <sz val="12"/>
        <rFont val="Helv"/>
      </rPr>
      <t>Note: These instructions were developed by the NDACO and converted to excel by the NDSAO. See original instruction form</t>
    </r>
    <r>
      <rPr>
        <u/>
        <sz val="12"/>
        <color theme="10"/>
        <rFont val="Helv"/>
      </rPr>
      <t xml:space="preserve"> here.</t>
    </r>
  </si>
  <si>
    <r>
      <rPr>
        <sz val="12"/>
        <rFont val="Helv"/>
      </rPr>
      <t>Note: This tax cap form was developed by the NDACO and placed within this budget file by the NDSAO. See original document created by the NDACO</t>
    </r>
    <r>
      <rPr>
        <u/>
        <sz val="12"/>
        <color theme="10"/>
        <rFont val="Helv"/>
      </rPr>
      <t xml:space="preserve"> here.</t>
    </r>
  </si>
  <si>
    <t>Note: Formulas for the years have been updated and is based upont the budget year on the TOC tab.</t>
  </si>
  <si>
    <t>37-47. Enter amount(s) to be levied under each category that are exempt from the cap. (See Notes 1-8 below.)</t>
  </si>
  <si>
    <t>{"id":"17b03f48-0833-4791-8f09-b951ed52e54d","documentGroupId":"00000000-0000-0000-0000-000000000000","name":"2026_Instructions_for_Cap_Calculation_Worksheet_wiith_Notes_and_Definitions.pdf","path":"C:\\Users\\abakken\\OneDrive - State of North Dakota\\Desktop\\2026_Instructions_for_Cap_Calculation_Worksheet_wiith_Notes_and_Definitions.pdf","relativePath":"2026_Instructions_for_Cap_Calculation_Worksheet_wiith_Notes_and_Definitions.pdf","storageType":1,"importedBy":"Bakken, Alexander G.","importedAt":"2026-08-26T18:10:31.8909631Z","compressed":false,"storageLocations":{"R8MV6P90JJTFX0JC22X2TS38YQ11CAC2RNM4E2R1WPMTE27ZAQVG":["{DCCDD4BD-435C-4B85-959A-5D96FD94CC87}"]},"checksum":"c273466ffefcaa4674284e13d56d23b4789f7f41a6567fdfb406c7bf7140e8f3","fileRecords":[{"storageType":"FileSystem","metadata":"{\"StorageType\":\"FileSystem\",\"Location\":\"C:\\\\Users\\\\abakken\\\\OneDrive - State of North Dakota\\\\Desktop\\\\2026_Instructions_for_Cap_Calculation_Worksheet_wiith_Notes_and_Definitions.pdf\",\"AbsolutePath\":\"C:\\\\Users\\\\abakken\\\\OneDrive - State of North Dakota\\\\Desktop\\\\2026_Instructions_for_Cap_Calculation_Worksheet_wiith_Notes_and_Definitions.pdf\",\"RelativePath\":\"2026_Instructions_for_Cap_Calculation_Worksheet_wiith_Notes_and_Definitions.pdf\",\"Name\":\"2026_Instructions_for_Cap_Calculation_Worksheet_wiith_Notes_and_Definitions.pdf\",\"Size\":227750}"},{"storageType":"CustomXml","metadata":"{\"StorageType\":\"CustomXml\",\"StorageLocations\":{\"R8MV6P90JJTFX0JC22X2TS38YQ11CAC2RNM4E2R1WPMTE27ZAQVG\":[\"{DCCDD4BD-435C-4B85-959A-5D96FD94CC87}\"]},\"IsChunked\":true,\"Name\":\"2026_Instructions_for_Cap_Calculation_Worksheet_wiith_Notes_and_Definitions.pdf\",\"Location\":\"C:\\\\Users\\\\abakken\\\\OneDrive - State of North Dakota\\\\Desktop\\\\2026_Instructions_for_Cap_Calculation_Worksheet_wiith_Notes_and_Definitions.pdf\",\"Size\":227750}"}],"alerts":{"hasTransferredSnips":false}}</t>
  </si>
  <si>
    <t>Optional Column</t>
  </si>
  <si>
    <t>Required Columns</t>
  </si>
  <si>
    <t>Total Taxes</t>
  </si>
  <si>
    <t>Total Licenses, Permits and Fees</t>
  </si>
  <si>
    <t>Total Fines and Forfeits</t>
  </si>
  <si>
    <t>Total Charges for Services</t>
  </si>
  <si>
    <t>Total Misc. Revenue</t>
  </si>
  <si>
    <t>Yes</t>
  </si>
  <si>
    <t>No</t>
  </si>
  <si>
    <t>Total Amount Levied</t>
  </si>
  <si>
    <t>**Note: A separate cap calculation worksheet will need to be prepared for each non- entity wide levy. Non-entity wide levies are subtracted from the entity-wide calculation in rows 12 and 46.</t>
  </si>
  <si>
    <t>Less: Not entity-wide (requires separate cap calculation)**</t>
  </si>
  <si>
    <t>Non Entity Wide Levy</t>
  </si>
  <si>
    <t>Example Levy</t>
  </si>
  <si>
    <t>N/A</t>
  </si>
  <si>
    <t>Previous Year Taxable Value***</t>
  </si>
  <si>
    <t>Plus: New Property Taxable Value***</t>
  </si>
  <si>
    <t>Plus: Expired TIF Incremental Taxable Value***</t>
  </si>
  <si>
    <t>Plus: Expired Exemptions Taxable Value***</t>
  </si>
  <si>
    <t>Minus: Removed Property Taxable Value***</t>
  </si>
  <si>
    <t>***Note: Only include taxable valuation that applies to this non entity wide levy.</t>
  </si>
  <si>
    <t>Tax Cap Calculations</t>
  </si>
  <si>
    <r>
      <rPr>
        <u/>
        <sz val="12"/>
        <rFont val="Arial"/>
        <family val="2"/>
      </rPr>
      <t xml:space="preserve">57-15-01.2. Limitation on levies by taxing districts without voter approval.
</t>
    </r>
    <r>
      <rPr>
        <sz val="12"/>
        <rFont val="Arial"/>
        <family val="2"/>
      </rPr>
      <t>See North Dakota Century Code for details.</t>
    </r>
  </si>
  <si>
    <t>An optional column on the WKS tabs is provided if you want to include more data points into your budget file.</t>
  </si>
  <si>
    <t>EXAMPLE COUNTY</t>
  </si>
  <si>
    <t>SECTION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</si>
</sst>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7" formatCode="&quot;$&quot;#,##0.00_);\(&quot;$&quot;#,##0.0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General_)"/>
    <numFmt numFmtId="165" formatCode="_(* #,##0_);_(* \(#,##0\);_(* &quot;-&quot;??_);_(@_)"/>
  </numFmts>
  <fonts count="59" x14ac:knownFonts="1">
    <font>
      <sz val="12"/>
      <name val="Helv"/>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8"/>
      <name val="Helv"/>
    </font>
    <font>
      <sz val="24"/>
      <name val="Helv"/>
    </font>
    <font>
      <sz val="12"/>
      <name val="Helv"/>
    </font>
    <font>
      <sz val="12"/>
      <name val="Arial"/>
      <family val="2"/>
    </font>
    <font>
      <sz val="22"/>
      <name val="Arial"/>
      <family val="2"/>
    </font>
    <font>
      <sz val="18"/>
      <name val="Arial"/>
      <family val="2"/>
    </font>
    <font>
      <sz val="20"/>
      <name val="Arial"/>
      <family val="2"/>
    </font>
    <font>
      <u/>
      <sz val="12"/>
      <name val="Arial"/>
      <family val="2"/>
    </font>
    <font>
      <b/>
      <sz val="12"/>
      <name val="Arial"/>
      <family val="2"/>
    </font>
    <font>
      <sz val="20"/>
      <name val="Helv"/>
    </font>
    <font>
      <b/>
      <sz val="18"/>
      <name val="Arial"/>
      <family val="2"/>
    </font>
    <font>
      <b/>
      <sz val="18"/>
      <name val="Helv"/>
    </font>
    <font>
      <b/>
      <sz val="20"/>
      <name val="Arial"/>
      <family val="2"/>
    </font>
    <font>
      <sz val="14"/>
      <name val="Arial"/>
      <family val="2"/>
    </font>
    <font>
      <sz val="9"/>
      <color indexed="81"/>
      <name val="Tahoma"/>
      <charset val="1"/>
    </font>
    <font>
      <sz val="10"/>
      <color theme="1"/>
      <name val="Arial"/>
      <family val="2"/>
    </font>
    <font>
      <b/>
      <sz val="10"/>
      <color theme="1"/>
      <name val="Arial"/>
      <family val="2"/>
    </font>
    <font>
      <sz val="9"/>
      <color indexed="81"/>
      <name val="Tahoma"/>
      <family val="2"/>
    </font>
    <font>
      <b/>
      <sz val="14"/>
      <name val="Arial"/>
      <family val="2"/>
    </font>
    <font>
      <b/>
      <sz val="11"/>
      <name val="Arial"/>
      <family val="2"/>
    </font>
    <font>
      <u/>
      <sz val="12"/>
      <color theme="10"/>
      <name val="Helv"/>
    </font>
    <font>
      <sz val="11"/>
      <name val="Arial"/>
      <family val="2"/>
    </font>
    <font>
      <b/>
      <sz val="16"/>
      <name val="Arial"/>
      <family val="2"/>
    </font>
    <font>
      <b/>
      <i/>
      <sz val="30"/>
      <name val="Arial"/>
      <family val="2"/>
    </font>
    <font>
      <b/>
      <i/>
      <sz val="12"/>
      <name val="Helv"/>
    </font>
    <font>
      <b/>
      <sz val="10"/>
      <name val="Arial"/>
      <family val="2"/>
    </font>
    <font>
      <b/>
      <sz val="24"/>
      <name val="Arial"/>
      <family val="2"/>
    </font>
    <font>
      <b/>
      <sz val="24"/>
      <name val="Helv"/>
    </font>
    <font>
      <sz val="8"/>
      <name val="Helv"/>
    </font>
    <font>
      <b/>
      <u/>
      <sz val="12"/>
      <name val="Arial"/>
      <family val="2"/>
    </font>
    <font>
      <i/>
      <sz val="20"/>
      <name val="Arial"/>
      <family val="2"/>
    </font>
    <font>
      <i/>
      <sz val="20"/>
      <name val="Helv"/>
    </font>
    <font>
      <i/>
      <sz val="18"/>
      <name val="Arial"/>
      <family val="2"/>
    </font>
    <font>
      <i/>
      <sz val="18"/>
      <name val="Helv"/>
    </font>
    <font>
      <i/>
      <sz val="10"/>
      <color theme="1"/>
      <name val="Calibri"/>
      <family val="2"/>
      <scheme val="minor"/>
    </font>
    <font>
      <b/>
      <sz val="12"/>
      <color theme="1"/>
      <name val="Calibri"/>
      <family val="2"/>
      <scheme val="minor"/>
    </font>
    <font>
      <sz val="12"/>
      <color theme="1"/>
      <name val="Calibri"/>
      <family val="2"/>
      <scheme val="minor"/>
    </font>
    <font>
      <b/>
      <u/>
      <sz val="12"/>
      <color theme="1"/>
      <name val="Calibri"/>
      <family val="2"/>
      <scheme val="minor"/>
    </font>
    <font>
      <sz val="12"/>
      <color theme="1"/>
      <name val="Aptos"/>
      <family val="2"/>
    </font>
    <font>
      <i/>
      <sz val="12"/>
      <color theme="1"/>
      <name val="Calibri"/>
      <family val="2"/>
      <scheme val="minor"/>
    </font>
    <font>
      <b/>
      <sz val="18"/>
      <color theme="1"/>
      <name val="Calibri"/>
      <family val="2"/>
      <scheme val="minor"/>
    </font>
    <font>
      <b/>
      <sz val="16"/>
      <color theme="1"/>
      <name val="Calibri"/>
      <family val="2"/>
      <scheme val="minor"/>
    </font>
    <font>
      <b/>
      <u/>
      <sz val="14"/>
      <color theme="1"/>
      <name val="Calibri"/>
      <family val="2"/>
      <scheme val="minor"/>
    </font>
    <font>
      <i/>
      <sz val="11"/>
      <color theme="1"/>
      <name val="Calibri"/>
      <family val="2"/>
      <scheme val="minor"/>
    </font>
    <font>
      <b/>
      <sz val="12"/>
      <color theme="1"/>
      <name val="Aptos"/>
      <family val="2"/>
    </font>
    <font>
      <sz val="11"/>
      <color rgb="FFFF0000"/>
      <name val="Calibri"/>
      <family val="2"/>
      <scheme val="minor"/>
    </font>
    <font>
      <sz val="10"/>
      <color theme="1"/>
      <name val="Calibri"/>
      <family val="2"/>
      <scheme val="minor"/>
    </font>
    <font>
      <u val="singleAccounting"/>
      <sz val="12"/>
      <color theme="1"/>
      <name val="Calibri"/>
      <family val="2"/>
      <scheme val="minor"/>
    </font>
    <font>
      <b/>
      <sz val="11"/>
      <color rgb="FFFF0000"/>
      <name val="Calibri"/>
      <family val="2"/>
      <scheme val="minor"/>
    </font>
    <font>
      <sz val="12"/>
      <color rgb="FF3F3F76"/>
      <name val="Helv"/>
    </font>
    <font>
      <u/>
      <sz val="11"/>
      <color theme="3" tint="0.499984740745262"/>
      <name val="Arial"/>
      <family val="2"/>
    </font>
    <font>
      <i/>
      <sz val="12"/>
      <name val="Arial"/>
      <family val="2"/>
    </font>
    <font>
      <b/>
      <i/>
      <sz val="12"/>
      <name val="Arial"/>
      <family val="2"/>
    </font>
    <font>
      <b/>
      <sz val="9"/>
      <color indexed="81"/>
      <name val="Tahoma"/>
      <charset val="1"/>
    </font>
  </fonts>
  <fills count="9">
    <fill>
      <patternFill patternType="none"/>
    </fill>
    <fill>
      <patternFill patternType="gray125"/>
    </fill>
    <fill>
      <patternFill patternType="solid">
        <fgColor theme="3" tint="0.79998168889431442"/>
        <bgColor indexed="64"/>
      </patternFill>
    </fill>
    <fill>
      <patternFill patternType="solid">
        <fgColor theme="8" tint="0.79998168889431442"/>
        <bgColor indexed="64"/>
      </patternFill>
    </fill>
    <fill>
      <patternFill patternType="solid">
        <fgColor theme="4" tint="0.59999389629810485"/>
        <bgColor indexed="64"/>
      </patternFill>
    </fill>
    <fill>
      <patternFill patternType="solid">
        <fgColor theme="2" tint="-9.9978637043366805E-2"/>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D9E1F2"/>
        <bgColor indexed="64"/>
      </patternFill>
    </fill>
  </fills>
  <borders count="71">
    <border>
      <left/>
      <right/>
      <top/>
      <bottom/>
      <diagonal/>
    </border>
    <border>
      <left/>
      <right/>
      <top style="thin">
        <color indexed="8"/>
      </top>
      <bottom/>
      <diagonal/>
    </border>
    <border>
      <left/>
      <right/>
      <top style="double">
        <color indexed="8"/>
      </top>
      <bottom/>
      <diagonal/>
    </border>
    <border>
      <left/>
      <right/>
      <top/>
      <bottom style="thin">
        <color indexed="8"/>
      </bottom>
      <diagonal/>
    </border>
    <border>
      <left style="thin">
        <color indexed="8"/>
      </left>
      <right/>
      <top style="thin">
        <color indexed="8"/>
      </top>
      <bottom/>
      <diagonal/>
    </border>
    <border>
      <left style="thin">
        <color indexed="8"/>
      </left>
      <right/>
      <top/>
      <bottom/>
      <diagonal/>
    </border>
    <border>
      <left/>
      <right style="thin">
        <color indexed="8"/>
      </right>
      <top style="thin">
        <color indexed="8"/>
      </top>
      <bottom/>
      <diagonal/>
    </border>
    <border>
      <left/>
      <right style="thin">
        <color indexed="8"/>
      </right>
      <top style="thin">
        <color indexed="8"/>
      </top>
      <bottom style="thin">
        <color indexed="8"/>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top style="thin">
        <color indexed="8"/>
      </top>
      <bottom/>
      <diagonal/>
    </border>
    <border>
      <left style="thin">
        <color indexed="64"/>
      </left>
      <right/>
      <top/>
      <bottom/>
      <diagonal/>
    </border>
    <border>
      <left style="thin">
        <color indexed="64"/>
      </left>
      <right style="thin">
        <color indexed="8"/>
      </right>
      <top style="thin">
        <color indexed="8"/>
      </top>
      <bottom/>
      <diagonal/>
    </border>
    <border>
      <left style="thin">
        <color indexed="64"/>
      </left>
      <right style="thin">
        <color indexed="8"/>
      </right>
      <top style="thin">
        <color indexed="8"/>
      </top>
      <bottom style="thin">
        <color indexed="8"/>
      </bottom>
      <diagonal/>
    </border>
    <border>
      <left style="thin">
        <color indexed="64"/>
      </left>
      <right/>
      <top style="double">
        <color indexed="64"/>
      </top>
      <bottom style="medium">
        <color indexed="64"/>
      </bottom>
      <diagonal/>
    </border>
    <border>
      <left style="thin">
        <color indexed="64"/>
      </left>
      <right style="thin">
        <color indexed="8"/>
      </right>
      <top/>
      <bottom style="thin">
        <color indexed="8"/>
      </bottom>
      <diagonal/>
    </border>
    <border>
      <left/>
      <right style="thin">
        <color indexed="8"/>
      </right>
      <top/>
      <bottom/>
      <diagonal/>
    </border>
    <border>
      <left style="thin">
        <color indexed="64"/>
      </left>
      <right style="thin">
        <color indexed="8"/>
      </right>
      <top/>
      <bottom/>
      <diagonal/>
    </border>
    <border>
      <left style="thin">
        <color indexed="64"/>
      </left>
      <right/>
      <top style="thin">
        <color indexed="8"/>
      </top>
      <bottom style="medium">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style="thin">
        <color indexed="8"/>
      </left>
      <right style="thin">
        <color indexed="8"/>
      </right>
      <top style="thin">
        <color indexed="8"/>
      </top>
      <bottom/>
      <diagonal/>
    </border>
    <border>
      <left style="thin">
        <color indexed="8"/>
      </left>
      <right style="thin">
        <color indexed="8"/>
      </right>
      <top/>
      <bottom/>
      <diagonal/>
    </border>
    <border>
      <left style="thin">
        <color indexed="8"/>
      </left>
      <right style="thin">
        <color indexed="8"/>
      </right>
      <top style="thin">
        <color indexed="64"/>
      </top>
      <bottom style="thin">
        <color indexed="8"/>
      </bottom>
      <diagonal/>
    </border>
    <border>
      <left/>
      <right style="thin">
        <color indexed="8"/>
      </right>
      <top/>
      <bottom style="thin">
        <color indexed="64"/>
      </bottom>
      <diagonal/>
    </border>
    <border>
      <left style="medium">
        <color indexed="64"/>
      </left>
      <right style="medium">
        <color indexed="64"/>
      </right>
      <top style="medium">
        <color indexed="64"/>
      </top>
      <bottom style="medium">
        <color indexed="64"/>
      </bottom>
      <diagonal/>
    </border>
    <border>
      <left style="thin">
        <color indexed="8"/>
      </left>
      <right/>
      <top style="thin">
        <color indexed="64"/>
      </top>
      <bottom style="thin">
        <color indexed="8"/>
      </bottom>
      <diagonal/>
    </border>
    <border>
      <left style="thin">
        <color indexed="8"/>
      </left>
      <right/>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style="thin">
        <color indexed="8"/>
      </left>
      <right style="thin">
        <color indexed="64"/>
      </right>
      <top style="thin">
        <color indexed="64"/>
      </top>
      <bottom style="thin">
        <color indexed="64"/>
      </bottom>
      <diagonal/>
    </border>
    <border>
      <left style="thin">
        <color indexed="8"/>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medium">
        <color indexed="64"/>
      </bottom>
      <diagonal/>
    </border>
    <border>
      <left/>
      <right/>
      <top style="thin">
        <color indexed="64"/>
      </top>
      <bottom style="double">
        <color indexed="64"/>
      </bottom>
      <diagonal/>
    </border>
    <border>
      <left style="thin">
        <color indexed="8"/>
      </left>
      <right style="thin">
        <color indexed="8"/>
      </right>
      <top style="thin">
        <color indexed="8"/>
      </top>
      <bottom style="thin">
        <color indexed="64"/>
      </bottom>
      <diagonal/>
    </border>
    <border>
      <left style="thin">
        <color indexed="8"/>
      </left>
      <right/>
      <top style="thin">
        <color indexed="8"/>
      </top>
      <bottom style="thin">
        <color indexed="64"/>
      </bottom>
      <diagonal/>
    </border>
    <border>
      <left/>
      <right style="thin">
        <color indexed="8"/>
      </right>
      <top style="thin">
        <color indexed="8"/>
      </top>
      <bottom style="thin">
        <color indexed="64"/>
      </bottom>
      <diagonal/>
    </border>
    <border>
      <left style="thin">
        <color indexed="8"/>
      </left>
      <right style="thin">
        <color indexed="64"/>
      </right>
      <top style="thin">
        <color indexed="8"/>
      </top>
      <bottom style="thin">
        <color indexed="64"/>
      </bottom>
      <diagonal/>
    </border>
    <border>
      <left style="thin">
        <color indexed="8"/>
      </left>
      <right style="thin">
        <color indexed="64"/>
      </right>
      <top style="thin">
        <color indexed="8"/>
      </top>
      <bottom/>
      <diagonal/>
    </border>
    <border>
      <left/>
      <right style="thin">
        <color indexed="64"/>
      </right>
      <top style="thin">
        <color indexed="8"/>
      </top>
      <bottom/>
      <diagonal/>
    </border>
    <border>
      <left/>
      <right style="thin">
        <color indexed="64"/>
      </right>
      <top style="thin">
        <color indexed="8"/>
      </top>
      <bottom style="thin">
        <color indexed="64"/>
      </bottom>
      <diagonal/>
    </border>
    <border>
      <left style="thin">
        <color indexed="8"/>
      </left>
      <right style="thin">
        <color indexed="64"/>
      </right>
      <top style="thin">
        <color indexed="64"/>
      </top>
      <bottom/>
      <diagonal/>
    </border>
    <border>
      <left style="thin">
        <color indexed="8"/>
      </left>
      <right style="thin">
        <color indexed="64"/>
      </right>
      <top style="thin">
        <color indexed="64"/>
      </top>
      <bottom style="thin">
        <color indexed="8"/>
      </bottom>
      <diagonal/>
    </border>
    <border>
      <left style="thin">
        <color indexed="8"/>
      </left>
      <right style="thin">
        <color indexed="64"/>
      </right>
      <top style="thin">
        <color indexed="8"/>
      </top>
      <bottom style="thin">
        <color indexed="8"/>
      </bottom>
      <diagonal/>
    </border>
    <border>
      <left style="thin">
        <color indexed="8"/>
      </left>
      <right style="thin">
        <color indexed="64"/>
      </right>
      <top/>
      <bottom/>
      <diagonal/>
    </border>
    <border>
      <left style="thin">
        <color indexed="64"/>
      </left>
      <right style="thin">
        <color indexed="64"/>
      </right>
      <top style="thin">
        <color indexed="64"/>
      </top>
      <bottom style="thin">
        <color indexed="8"/>
      </bottom>
      <diagonal/>
    </border>
    <border>
      <left style="thin">
        <color indexed="64"/>
      </left>
      <right style="thin">
        <color indexed="64"/>
      </right>
      <top/>
      <bottom style="thin">
        <color indexed="64"/>
      </bottom>
      <diagonal/>
    </border>
    <border>
      <left/>
      <right style="thin">
        <color indexed="8"/>
      </right>
      <top style="thin">
        <color indexed="64"/>
      </top>
      <bottom style="thin">
        <color indexed="64"/>
      </bottom>
      <diagonal/>
    </border>
    <border>
      <left style="thin">
        <color indexed="8"/>
      </left>
      <right style="thin">
        <color indexed="64"/>
      </right>
      <top/>
      <bottom style="thin">
        <color indexed="64"/>
      </bottom>
      <diagonal/>
    </border>
    <border>
      <left/>
      <right/>
      <top/>
      <bottom style="medium">
        <color indexed="64"/>
      </bottom>
      <diagonal/>
    </border>
    <border>
      <left style="thin">
        <color indexed="64"/>
      </left>
      <right style="thin">
        <color indexed="64"/>
      </right>
      <top style="thin">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22"/>
      </left>
      <right style="thin">
        <color indexed="22"/>
      </right>
      <top style="thin">
        <color indexed="22"/>
      </top>
      <bottom style="thin">
        <color indexed="22"/>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top style="thin">
        <color indexed="8"/>
      </top>
      <bottom style="thin">
        <color indexed="64"/>
      </bottom>
      <diagonal/>
    </border>
  </borders>
  <cellStyleXfs count="18">
    <xf numFmtId="164" fontId="0" fillId="0" borderId="0"/>
    <xf numFmtId="44" fontId="4" fillId="0" borderId="0" applyFont="0" applyFill="0" applyBorder="0" applyAlignment="0" applyProtection="0"/>
    <xf numFmtId="0" fontId="5" fillId="0" borderId="0"/>
    <xf numFmtId="0" fontId="6" fillId="0" borderId="0"/>
    <xf numFmtId="43" fontId="7" fillId="0" borderId="0" applyFont="0" applyFill="0" applyBorder="0" applyAlignment="0" applyProtection="0"/>
    <xf numFmtId="9" fontId="7" fillId="0" borderId="0" applyFont="0" applyFill="0" applyBorder="0" applyAlignment="0" applyProtection="0"/>
    <xf numFmtId="0" fontId="20" fillId="0" borderId="0"/>
    <xf numFmtId="164" fontId="25" fillId="0" borderId="0" applyNumberFormat="0" applyFill="0" applyBorder="0" applyAlignment="0" applyProtection="0"/>
    <xf numFmtId="0" fontId="3" fillId="0" borderId="0"/>
    <xf numFmtId="43" fontId="3" fillId="0" borderId="0" applyFont="0" applyFill="0" applyBorder="0" applyAlignment="0" applyProtection="0"/>
    <xf numFmtId="9" fontId="3" fillId="0" borderId="0" applyFont="0" applyFill="0" applyBorder="0" applyAlignment="0" applyProtection="0"/>
    <xf numFmtId="0" fontId="2" fillId="0" borderId="0"/>
    <xf numFmtId="43" fontId="2" fillId="0" borderId="0" applyFont="0" applyFill="0" applyBorder="0" applyAlignment="0" applyProtection="0"/>
    <xf numFmtId="9" fontId="2" fillId="0" borderId="0" applyFont="0" applyFill="0" applyBorder="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xf numFmtId="0" fontId="54" fillId="8" borderId="62"/>
  </cellStyleXfs>
  <cellXfs count="404">
    <xf numFmtId="164" fontId="0" fillId="0" borderId="0" xfId="0"/>
    <xf numFmtId="164" fontId="8" fillId="0" borderId="1" xfId="0" applyFont="1" applyBorder="1"/>
    <xf numFmtId="164" fontId="8" fillId="0" borderId="4" xfId="0" applyFont="1" applyBorder="1" applyAlignment="1">
      <alignment horizontal="center"/>
    </xf>
    <xf numFmtId="164" fontId="8" fillId="0" borderId="26" xfId="0" applyFont="1" applyBorder="1"/>
    <xf numFmtId="164" fontId="8" fillId="0" borderId="1" xfId="0" applyFont="1" applyBorder="1" applyAlignment="1">
      <alignment horizontal="center"/>
    </xf>
    <xf numFmtId="164" fontId="8" fillId="0" borderId="5" xfId="0" applyFont="1" applyBorder="1" applyAlignment="1">
      <alignment horizontal="center"/>
    </xf>
    <xf numFmtId="164" fontId="8" fillId="0" borderId="27" xfId="0" applyFont="1" applyBorder="1" applyAlignment="1">
      <alignment horizontal="center"/>
    </xf>
    <xf numFmtId="164" fontId="8" fillId="0" borderId="0" xfId="0" applyFont="1" applyAlignment="1">
      <alignment horizontal="center"/>
    </xf>
    <xf numFmtId="164" fontId="8" fillId="0" borderId="27" xfId="0" quotePrefix="1" applyFont="1" applyBorder="1" applyAlignment="1">
      <alignment horizontal="center"/>
    </xf>
    <xf numFmtId="164" fontId="8" fillId="0" borderId="0" xfId="0" applyFont="1" applyAlignment="1">
      <alignment horizontal="left"/>
    </xf>
    <xf numFmtId="164" fontId="8" fillId="0" borderId="0" xfId="0" applyFont="1"/>
    <xf numFmtId="164" fontId="10" fillId="0" borderId="0" xfId="0" applyFont="1" applyAlignment="1">
      <alignment horizontal="left"/>
    </xf>
    <xf numFmtId="164" fontId="8" fillId="0" borderId="2" xfId="0" applyFont="1" applyBorder="1"/>
    <xf numFmtId="7" fontId="8" fillId="0" borderId="0" xfId="0" applyNumberFormat="1" applyFont="1"/>
    <xf numFmtId="43" fontId="8" fillId="0" borderId="0" xfId="4" applyFont="1"/>
    <xf numFmtId="164" fontId="10" fillId="0" borderId="0" xfId="0" applyFont="1"/>
    <xf numFmtId="164" fontId="13" fillId="0" borderId="0" xfId="0" applyFont="1"/>
    <xf numFmtId="164" fontId="8" fillId="0" borderId="0" xfId="0" quotePrefix="1" applyFont="1" applyAlignment="1">
      <alignment horizontal="left"/>
    </xf>
    <xf numFmtId="164" fontId="13" fillId="0" borderId="0" xfId="0" applyFont="1" applyAlignment="1">
      <alignment horizontal="left"/>
    </xf>
    <xf numFmtId="43" fontId="8" fillId="0" borderId="3" xfId="0" applyNumberFormat="1" applyFont="1" applyBorder="1"/>
    <xf numFmtId="43" fontId="8" fillId="0" borderId="3" xfId="4" applyFont="1" applyBorder="1" applyProtection="1"/>
    <xf numFmtId="43" fontId="8" fillId="0" borderId="0" xfId="4" applyFont="1" applyProtection="1"/>
    <xf numFmtId="43" fontId="8" fillId="0" borderId="1" xfId="4" applyFont="1" applyBorder="1" applyProtection="1"/>
    <xf numFmtId="44" fontId="8" fillId="0" borderId="1" xfId="1" applyFont="1" applyBorder="1" applyProtection="1"/>
    <xf numFmtId="43" fontId="8" fillId="0" borderId="10" xfId="4" applyFont="1" applyBorder="1" applyProtection="1"/>
    <xf numFmtId="164" fontId="13" fillId="0" borderId="30" xfId="0" applyFont="1" applyBorder="1"/>
    <xf numFmtId="164" fontId="8" fillId="0" borderId="22" xfId="0" applyFont="1" applyBorder="1" applyAlignment="1">
      <alignment horizontal="centerContinuous"/>
    </xf>
    <xf numFmtId="164" fontId="8" fillId="0" borderId="23" xfId="0" applyFont="1" applyBorder="1" applyAlignment="1">
      <alignment horizontal="centerContinuous"/>
    </xf>
    <xf numFmtId="164" fontId="8" fillId="0" borderId="5" xfId="0" applyFont="1" applyBorder="1"/>
    <xf numFmtId="164" fontId="8" fillId="0" borderId="14" xfId="0" applyFont="1" applyBorder="1" applyAlignment="1">
      <alignment horizontal="centerContinuous"/>
    </xf>
    <xf numFmtId="164" fontId="8" fillId="0" borderId="24" xfId="0" applyFont="1" applyBorder="1" applyAlignment="1">
      <alignment horizontal="centerContinuous"/>
    </xf>
    <xf numFmtId="164" fontId="8" fillId="0" borderId="32" xfId="0" applyFont="1" applyBorder="1" applyAlignment="1">
      <alignment horizontal="center"/>
    </xf>
    <xf numFmtId="164" fontId="8" fillId="0" borderId="25" xfId="0" applyFont="1" applyBorder="1" applyAlignment="1">
      <alignment horizontal="centerContinuous"/>
    </xf>
    <xf numFmtId="164" fontId="8" fillId="0" borderId="29" xfId="0" applyFont="1" applyBorder="1" applyAlignment="1">
      <alignment horizontal="centerContinuous"/>
    </xf>
    <xf numFmtId="164" fontId="8" fillId="0" borderId="5" xfId="0" applyFont="1" applyBorder="1" applyAlignment="1">
      <alignment horizontal="right"/>
    </xf>
    <xf numFmtId="44" fontId="8" fillId="0" borderId="4" xfId="1" applyFont="1" applyBorder="1" applyProtection="1"/>
    <xf numFmtId="44" fontId="8" fillId="0" borderId="26" xfId="1" applyFont="1" applyBorder="1" applyProtection="1"/>
    <xf numFmtId="44" fontId="8" fillId="0" borderId="7" xfId="1" applyFont="1" applyBorder="1" applyProtection="1"/>
    <xf numFmtId="44" fontId="8" fillId="0" borderId="9" xfId="1" applyFont="1" applyBorder="1" applyProtection="1"/>
    <xf numFmtId="164" fontId="17" fillId="0" borderId="0" xfId="0" applyFont="1" applyAlignment="1">
      <alignment horizontal="left"/>
    </xf>
    <xf numFmtId="164" fontId="18" fillId="0" borderId="0" xfId="0" applyFont="1" applyAlignment="1">
      <alignment horizontal="right"/>
    </xf>
    <xf numFmtId="164" fontId="18" fillId="0" borderId="0" xfId="0" applyFont="1" applyAlignment="1">
      <alignment horizontal="center"/>
    </xf>
    <xf numFmtId="164" fontId="8" fillId="0" borderId="30" xfId="0" applyFont="1" applyBorder="1"/>
    <xf numFmtId="164" fontId="8" fillId="0" borderId="0" xfId="0" applyFont="1" applyAlignment="1">
      <alignment vertical="top"/>
    </xf>
    <xf numFmtId="164" fontId="8" fillId="0" borderId="0" xfId="0" applyFont="1" applyAlignment="1">
      <alignment wrapText="1"/>
    </xf>
    <xf numFmtId="43" fontId="8" fillId="0" borderId="0" xfId="4" applyFont="1" applyFill="1"/>
    <xf numFmtId="43" fontId="8" fillId="0" borderId="10" xfId="4" applyFont="1" applyFill="1" applyBorder="1"/>
    <xf numFmtId="164" fontId="23" fillId="0" borderId="0" xfId="0" applyFont="1" applyAlignment="1">
      <alignment horizontal="right"/>
    </xf>
    <xf numFmtId="164" fontId="23" fillId="0" borderId="0" xfId="0" applyFont="1" applyAlignment="1">
      <alignment horizontal="center"/>
    </xf>
    <xf numFmtId="164" fontId="18" fillId="0" borderId="0" xfId="0" applyFont="1"/>
    <xf numFmtId="164" fontId="8" fillId="0" borderId="4" xfId="0" applyFont="1" applyBorder="1"/>
    <xf numFmtId="7" fontId="8" fillId="0" borderId="4" xfId="0" applyNumberFormat="1" applyFont="1" applyBorder="1"/>
    <xf numFmtId="44" fontId="8" fillId="0" borderId="8" xfId="1" applyFont="1" applyBorder="1" applyProtection="1"/>
    <xf numFmtId="164" fontId="8" fillId="0" borderId="0" xfId="0" applyFont="1" applyAlignment="1">
      <alignment horizontal="right"/>
    </xf>
    <xf numFmtId="164" fontId="8" fillId="0" borderId="5" xfId="0" quotePrefix="1" applyFont="1" applyBorder="1" applyAlignment="1">
      <alignment horizontal="right"/>
    </xf>
    <xf numFmtId="44" fontId="8" fillId="0" borderId="11" xfId="1" applyFont="1" applyBorder="1" applyProtection="1"/>
    <xf numFmtId="7" fontId="8" fillId="0" borderId="5" xfId="0" applyNumberFormat="1" applyFont="1" applyBorder="1"/>
    <xf numFmtId="44" fontId="8" fillId="0" borderId="12" xfId="1" applyFont="1" applyBorder="1"/>
    <xf numFmtId="7" fontId="8" fillId="0" borderId="1" xfId="0" applyNumberFormat="1" applyFont="1" applyBorder="1"/>
    <xf numFmtId="164" fontId="8" fillId="0" borderId="13" xfId="0" applyFont="1" applyBorder="1" applyAlignment="1">
      <alignment horizontal="center"/>
    </xf>
    <xf numFmtId="164" fontId="8" fillId="0" borderId="14" xfId="0" applyFont="1" applyBorder="1" applyAlignment="1">
      <alignment horizontal="center"/>
    </xf>
    <xf numFmtId="7" fontId="8" fillId="0" borderId="18" xfId="0" applyNumberFormat="1" applyFont="1" applyBorder="1"/>
    <xf numFmtId="7" fontId="8" fillId="0" borderId="19" xfId="0" applyNumberFormat="1" applyFont="1" applyBorder="1"/>
    <xf numFmtId="7" fontId="8" fillId="0" borderId="20" xfId="0" applyNumberFormat="1" applyFont="1" applyBorder="1"/>
    <xf numFmtId="44" fontId="8" fillId="0" borderId="17" xfId="1" applyFont="1" applyBorder="1" applyProtection="1"/>
    <xf numFmtId="164" fontId="8" fillId="0" borderId="14" xfId="0" applyFont="1" applyBorder="1"/>
    <xf numFmtId="44" fontId="8" fillId="0" borderId="13" xfId="1" applyFont="1" applyBorder="1" applyProtection="1"/>
    <xf numFmtId="7" fontId="8" fillId="0" borderId="13" xfId="0" applyNumberFormat="1" applyFont="1" applyBorder="1"/>
    <xf numFmtId="43" fontId="8" fillId="0" borderId="13" xfId="4" applyFont="1" applyBorder="1" applyProtection="1"/>
    <xf numFmtId="7" fontId="8" fillId="0" borderId="11" xfId="0" applyNumberFormat="1" applyFont="1" applyBorder="1"/>
    <xf numFmtId="164" fontId="8" fillId="0" borderId="13" xfId="0" applyFont="1" applyBorder="1"/>
    <xf numFmtId="44" fontId="8" fillId="0" borderId="13" xfId="0" applyNumberFormat="1" applyFont="1" applyBorder="1"/>
    <xf numFmtId="44" fontId="8" fillId="0" borderId="21" xfId="1" applyFont="1" applyBorder="1" applyProtection="1"/>
    <xf numFmtId="164" fontId="8" fillId="0" borderId="0" xfId="0" quotePrefix="1" applyFont="1" applyAlignment="1">
      <alignment horizontal="right"/>
    </xf>
    <xf numFmtId="164" fontId="25" fillId="0" borderId="0" xfId="7"/>
    <xf numFmtId="164" fontId="24" fillId="0" borderId="0" xfId="0" applyFont="1"/>
    <xf numFmtId="164" fontId="26" fillId="0" borderId="0" xfId="0" applyFont="1"/>
    <xf numFmtId="43" fontId="18" fillId="0" borderId="0" xfId="4" applyFont="1" applyBorder="1" applyAlignment="1">
      <alignment horizontal="center"/>
    </xf>
    <xf numFmtId="164" fontId="13" fillId="0" borderId="0" xfId="0" applyFont="1" applyAlignment="1">
      <alignment horizontal="center"/>
    </xf>
    <xf numFmtId="165" fontId="8" fillId="0" borderId="0" xfId="4" applyNumberFormat="1" applyFont="1" applyFill="1"/>
    <xf numFmtId="165" fontId="8" fillId="0" borderId="10" xfId="4" applyNumberFormat="1" applyFont="1" applyFill="1" applyBorder="1"/>
    <xf numFmtId="165" fontId="8" fillId="0" borderId="0" xfId="0" applyNumberFormat="1" applyFont="1"/>
    <xf numFmtId="165" fontId="8" fillId="0" borderId="11" xfId="1" applyNumberFormat="1" applyFont="1" applyBorder="1"/>
    <xf numFmtId="43" fontId="8" fillId="2" borderId="1" xfId="4" applyFont="1" applyFill="1" applyBorder="1" applyProtection="1">
      <protection locked="0"/>
    </xf>
    <xf numFmtId="43" fontId="8" fillId="2" borderId="0" xfId="4" applyFont="1" applyFill="1" applyProtection="1">
      <protection locked="0"/>
    </xf>
    <xf numFmtId="165" fontId="24" fillId="2" borderId="30" xfId="4" applyNumberFormat="1" applyFont="1" applyFill="1" applyBorder="1" applyProtection="1">
      <protection locked="0"/>
    </xf>
    <xf numFmtId="164" fontId="10" fillId="0" borderId="0" xfId="0" applyFont="1" applyAlignment="1" applyProtection="1">
      <alignment horizontal="right"/>
      <protection locked="0"/>
    </xf>
    <xf numFmtId="164" fontId="17" fillId="0" borderId="0" xfId="0" applyFont="1" applyProtection="1">
      <protection locked="0"/>
    </xf>
    <xf numFmtId="164" fontId="15" fillId="0" borderId="0" xfId="0" applyFont="1" applyAlignment="1" applyProtection="1">
      <alignment horizontal="left"/>
      <protection locked="0"/>
    </xf>
    <xf numFmtId="43" fontId="8" fillId="2" borderId="4" xfId="4" applyFont="1" applyFill="1" applyBorder="1" applyProtection="1">
      <protection locked="0"/>
    </xf>
    <xf numFmtId="43" fontId="8" fillId="2" borderId="26" xfId="4" applyFont="1" applyFill="1" applyBorder="1" applyProtection="1">
      <protection locked="0"/>
    </xf>
    <xf numFmtId="164" fontId="8" fillId="0" borderId="0" xfId="0" applyFont="1" applyProtection="1">
      <protection locked="0"/>
    </xf>
    <xf numFmtId="164" fontId="18" fillId="0" borderId="0" xfId="0" applyFont="1" applyAlignment="1" applyProtection="1">
      <alignment horizontal="right"/>
      <protection locked="0"/>
    </xf>
    <xf numFmtId="164" fontId="10" fillId="0" borderId="0" xfId="0" applyFont="1" applyProtection="1">
      <protection locked="0"/>
    </xf>
    <xf numFmtId="164" fontId="10" fillId="0" borderId="0" xfId="0" applyFont="1" applyAlignment="1" applyProtection="1">
      <alignment horizontal="left"/>
      <protection locked="0"/>
    </xf>
    <xf numFmtId="164" fontId="23" fillId="0" borderId="0" xfId="0" applyFont="1" applyAlignment="1" applyProtection="1">
      <alignment horizontal="right"/>
      <protection locked="0"/>
    </xf>
    <xf numFmtId="164" fontId="23" fillId="2" borderId="11" xfId="0" applyFont="1" applyFill="1" applyBorder="1" applyAlignment="1" applyProtection="1">
      <alignment horizontal="center"/>
      <protection locked="0"/>
    </xf>
    <xf numFmtId="43" fontId="8" fillId="2" borderId="31" xfId="4" applyFont="1" applyFill="1" applyBorder="1" applyProtection="1">
      <protection locked="0"/>
    </xf>
    <xf numFmtId="43" fontId="8" fillId="2" borderId="28" xfId="4" applyFont="1" applyFill="1" applyBorder="1" applyProtection="1">
      <protection locked="0"/>
    </xf>
    <xf numFmtId="43" fontId="8" fillId="0" borderId="28" xfId="4" applyFont="1" applyFill="1" applyBorder="1" applyAlignment="1" applyProtection="1">
      <alignment horizontal="right"/>
    </xf>
    <xf numFmtId="43" fontId="8" fillId="2" borderId="16" xfId="4" applyFont="1" applyFill="1" applyBorder="1" applyProtection="1">
      <protection locked="0"/>
    </xf>
    <xf numFmtId="43" fontId="8" fillId="2" borderId="6" xfId="4" applyFont="1" applyFill="1" applyBorder="1" applyProtection="1">
      <protection locked="0"/>
    </xf>
    <xf numFmtId="43" fontId="8" fillId="2" borderId="15" xfId="4" applyFont="1" applyFill="1" applyBorder="1" applyProtection="1">
      <protection locked="0"/>
    </xf>
    <xf numFmtId="43" fontId="8" fillId="2" borderId="7" xfId="4" applyFont="1" applyFill="1" applyBorder="1" applyProtection="1">
      <protection locked="0"/>
    </xf>
    <xf numFmtId="43" fontId="8" fillId="2" borderId="13" xfId="4" applyFont="1" applyFill="1" applyBorder="1" applyProtection="1">
      <protection locked="0"/>
    </xf>
    <xf numFmtId="43" fontId="8" fillId="2" borderId="16" xfId="4" applyFont="1" applyFill="1" applyBorder="1" applyProtection="1"/>
    <xf numFmtId="43" fontId="8" fillId="2" borderId="6" xfId="4" applyFont="1" applyFill="1" applyBorder="1" applyProtection="1"/>
    <xf numFmtId="43" fontId="8" fillId="2" borderId="15" xfId="4" applyFont="1" applyFill="1" applyBorder="1" applyProtection="1"/>
    <xf numFmtId="43" fontId="8" fillId="2" borderId="11" xfId="4" applyFont="1" applyFill="1" applyBorder="1" applyProtection="1"/>
    <xf numFmtId="43" fontId="8" fillId="2" borderId="13" xfId="4" applyFont="1" applyFill="1" applyBorder="1" applyProtection="1"/>
    <xf numFmtId="164" fontId="18" fillId="0" borderId="0" xfId="0" applyFont="1" applyAlignment="1" applyProtection="1">
      <alignment horizontal="center"/>
      <protection locked="0"/>
    </xf>
    <xf numFmtId="43" fontId="8" fillId="2" borderId="11" xfId="4" applyFont="1" applyFill="1" applyBorder="1" applyAlignment="1" applyProtection="1">
      <alignment horizontal="right"/>
      <protection locked="0"/>
    </xf>
    <xf numFmtId="43" fontId="8" fillId="2" borderId="11" xfId="4" quotePrefix="1" applyFont="1" applyFill="1" applyBorder="1" applyAlignment="1" applyProtection="1">
      <alignment horizontal="right"/>
      <protection locked="0"/>
    </xf>
    <xf numFmtId="43" fontId="8" fillId="0" borderId="11" xfId="4" applyFont="1" applyFill="1" applyBorder="1" applyAlignment="1" applyProtection="1">
      <alignment horizontal="centerContinuous"/>
    </xf>
    <xf numFmtId="43" fontId="8" fillId="0" borderId="11" xfId="4" applyFont="1" applyFill="1" applyBorder="1" applyAlignment="1" applyProtection="1">
      <alignment horizontal="right"/>
    </xf>
    <xf numFmtId="44" fontId="8" fillId="0" borderId="35" xfId="1" applyFont="1" applyBorder="1" applyProtection="1"/>
    <xf numFmtId="44" fontId="8" fillId="0" borderId="36" xfId="1" applyFont="1" applyBorder="1" applyProtection="1"/>
    <xf numFmtId="43" fontId="8" fillId="2" borderId="35" xfId="4" applyFont="1" applyFill="1" applyBorder="1" applyProtection="1">
      <protection locked="0"/>
    </xf>
    <xf numFmtId="43" fontId="8" fillId="2" borderId="37" xfId="4" applyFont="1" applyFill="1" applyBorder="1" applyProtection="1">
      <protection locked="0"/>
    </xf>
    <xf numFmtId="43" fontId="8" fillId="2" borderId="38" xfId="4" applyFont="1" applyFill="1" applyBorder="1" applyAlignment="1" applyProtection="1">
      <alignment horizontal="right"/>
    </xf>
    <xf numFmtId="43" fontId="8" fillId="2" borderId="38" xfId="4" applyFont="1" applyFill="1" applyBorder="1" applyAlignment="1" applyProtection="1">
      <alignment horizontal="right"/>
      <protection locked="0"/>
    </xf>
    <xf numFmtId="43" fontId="8" fillId="2" borderId="11" xfId="4" applyFont="1" applyFill="1" applyBorder="1" applyAlignment="1" applyProtection="1">
      <alignment horizontal="centerContinuous"/>
      <protection locked="0"/>
    </xf>
    <xf numFmtId="43" fontId="8" fillId="0" borderId="38" xfId="4" applyFont="1" applyFill="1" applyBorder="1" applyAlignment="1" applyProtection="1">
      <alignment horizontal="right"/>
    </xf>
    <xf numFmtId="43" fontId="8" fillId="2" borderId="11" xfId="4" applyFont="1" applyFill="1" applyBorder="1" applyProtection="1">
      <protection locked="0"/>
    </xf>
    <xf numFmtId="43" fontId="8" fillId="2" borderId="14" xfId="4" applyFont="1" applyFill="1" applyBorder="1" applyProtection="1">
      <protection locked="0"/>
    </xf>
    <xf numFmtId="44" fontId="8" fillId="0" borderId="0" xfId="1" applyFont="1" applyBorder="1" applyProtection="1"/>
    <xf numFmtId="44" fontId="8" fillId="0" borderId="39" xfId="1" applyFont="1" applyBorder="1" applyProtection="1"/>
    <xf numFmtId="44" fontId="8" fillId="0" borderId="40" xfId="1" applyFont="1" applyBorder="1" applyProtection="1"/>
    <xf numFmtId="164" fontId="15" fillId="0" borderId="0" xfId="0" applyFont="1" applyAlignment="1" applyProtection="1">
      <alignment horizontal="center"/>
      <protection locked="0"/>
    </xf>
    <xf numFmtId="164" fontId="4" fillId="0" borderId="0" xfId="0" applyFont="1" applyProtection="1">
      <protection locked="0"/>
    </xf>
    <xf numFmtId="164" fontId="8" fillId="0" borderId="0" xfId="0" applyFont="1" applyAlignment="1" applyProtection="1">
      <alignment horizontal="center"/>
      <protection locked="0"/>
    </xf>
    <xf numFmtId="164" fontId="8" fillId="2" borderId="0" xfId="0" applyFont="1" applyFill="1" applyAlignment="1" applyProtection="1">
      <alignment horizontal="center"/>
      <protection locked="0"/>
    </xf>
    <xf numFmtId="164" fontId="8" fillId="0" borderId="0" xfId="0" applyFont="1" applyAlignment="1">
      <alignment vertical="top" wrapText="1"/>
    </xf>
    <xf numFmtId="164" fontId="30" fillId="0" borderId="0" xfId="0" applyFont="1" applyAlignment="1" applyProtection="1">
      <alignment horizontal="center"/>
      <protection locked="0"/>
    </xf>
    <xf numFmtId="164" fontId="27" fillId="0" borderId="0" xfId="0" applyFont="1" applyAlignment="1" applyProtection="1">
      <alignment horizontal="center"/>
      <protection locked="0"/>
    </xf>
    <xf numFmtId="164" fontId="10" fillId="0" borderId="10" xfId="0" applyFont="1" applyBorder="1" applyProtection="1">
      <protection locked="0"/>
    </xf>
    <xf numFmtId="164" fontId="15" fillId="0" borderId="10" xfId="0" applyFont="1" applyBorder="1" applyAlignment="1" applyProtection="1">
      <alignment horizontal="left"/>
      <protection locked="0"/>
    </xf>
    <xf numFmtId="164" fontId="15" fillId="0" borderId="10" xfId="0" applyFont="1" applyBorder="1" applyAlignment="1" applyProtection="1">
      <alignment horizontal="center"/>
      <protection locked="0"/>
    </xf>
    <xf numFmtId="164" fontId="10" fillId="0" borderId="0" xfId="0" applyFont="1" applyAlignment="1" applyProtection="1">
      <alignment horizontal="center"/>
      <protection locked="0"/>
    </xf>
    <xf numFmtId="164" fontId="15" fillId="0" borderId="0" xfId="0" applyFont="1" applyProtection="1">
      <protection locked="0"/>
    </xf>
    <xf numFmtId="164" fontId="9" fillId="0" borderId="0" xfId="0" applyFont="1" applyProtection="1">
      <protection locked="0"/>
    </xf>
    <xf numFmtId="164" fontId="8" fillId="0" borderId="10" xfId="0" applyFont="1" applyBorder="1" applyProtection="1">
      <protection locked="0"/>
    </xf>
    <xf numFmtId="164" fontId="11" fillId="0" borderId="0" xfId="0" applyFont="1" applyProtection="1">
      <protection locked="0"/>
    </xf>
    <xf numFmtId="0" fontId="20" fillId="0" borderId="0" xfId="6" applyProtection="1">
      <protection locked="0"/>
    </xf>
    <xf numFmtId="0" fontId="21" fillId="0" borderId="0" xfId="6" applyFont="1" applyAlignment="1" applyProtection="1">
      <alignment horizontal="center"/>
      <protection locked="0"/>
    </xf>
    <xf numFmtId="0" fontId="21" fillId="0" borderId="0" xfId="6" applyFont="1" applyProtection="1">
      <protection locked="0"/>
    </xf>
    <xf numFmtId="0" fontId="20" fillId="0" borderId="0" xfId="6" applyAlignment="1" applyProtection="1">
      <alignment horizontal="center" vertical="center" wrapText="1"/>
      <protection locked="0"/>
    </xf>
    <xf numFmtId="0" fontId="21" fillId="0" borderId="0" xfId="6" applyFont="1" applyAlignment="1" applyProtection="1">
      <alignment horizontal="justify" vertical="center" wrapText="1"/>
      <protection locked="0"/>
    </xf>
    <xf numFmtId="0" fontId="20" fillId="0" borderId="0" xfId="6" applyAlignment="1" applyProtection="1">
      <alignment horizontal="justify" vertical="center" wrapText="1"/>
      <protection locked="0"/>
    </xf>
    <xf numFmtId="0" fontId="20" fillId="0" borderId="0" xfId="6" applyAlignment="1" applyProtection="1">
      <alignment horizontal="right" vertical="center" wrapText="1"/>
      <protection locked="0"/>
    </xf>
    <xf numFmtId="0" fontId="20" fillId="0" borderId="0" xfId="6" applyAlignment="1" applyProtection="1">
      <alignment horizontal="left" vertical="center" wrapText="1"/>
      <protection locked="0"/>
    </xf>
    <xf numFmtId="42" fontId="20" fillId="0" borderId="0" xfId="6" applyNumberFormat="1" applyAlignment="1" applyProtection="1">
      <alignment vertical="center"/>
      <protection locked="0"/>
    </xf>
    <xf numFmtId="41" fontId="20" fillId="0" borderId="0" xfId="6" applyNumberFormat="1" applyAlignment="1" applyProtection="1">
      <alignment vertical="center"/>
      <protection locked="0"/>
    </xf>
    <xf numFmtId="10" fontId="4" fillId="0" borderId="0" xfId="5" applyNumberFormat="1" applyFont="1" applyProtection="1">
      <protection locked="0"/>
    </xf>
    <xf numFmtId="10" fontId="20" fillId="0" borderId="0" xfId="6" applyNumberFormat="1" applyProtection="1">
      <protection locked="0"/>
    </xf>
    <xf numFmtId="0" fontId="20" fillId="0" borderId="0" xfId="6" applyAlignment="1" applyProtection="1">
      <alignment horizontal="left" vertical="center" wrapText="1" indent="2"/>
      <protection locked="0"/>
    </xf>
    <xf numFmtId="0" fontId="4" fillId="0" borderId="0" xfId="0" applyNumberFormat="1" applyFont="1" applyAlignment="1" applyProtection="1">
      <alignment vertical="center"/>
      <protection locked="0"/>
    </xf>
    <xf numFmtId="0" fontId="4" fillId="0" borderId="0" xfId="0" applyNumberFormat="1" applyFont="1" applyAlignment="1" applyProtection="1">
      <alignment horizontal="left" vertical="center" indent="1"/>
      <protection locked="0"/>
    </xf>
    <xf numFmtId="0" fontId="20" fillId="0" borderId="0" xfId="6" applyAlignment="1" applyProtection="1">
      <alignment horizontal="left" vertical="center" wrapText="1" indent="1"/>
      <protection locked="0"/>
    </xf>
    <xf numFmtId="0" fontId="20" fillId="0" borderId="0" xfId="6" applyAlignment="1" applyProtection="1">
      <alignment horizontal="right"/>
      <protection locked="0"/>
    </xf>
    <xf numFmtId="0" fontId="20" fillId="0" borderId="10" xfId="6" applyBorder="1" applyAlignment="1">
      <alignment horizontal="center" vertical="center" wrapText="1"/>
    </xf>
    <xf numFmtId="0" fontId="20" fillId="0" borderId="0" xfId="6"/>
    <xf numFmtId="0" fontId="20" fillId="0" borderId="0" xfId="6" applyAlignment="1">
      <alignment horizontal="right" vertical="center" wrapText="1"/>
    </xf>
    <xf numFmtId="165" fontId="20" fillId="0" borderId="0" xfId="4" applyNumberFormat="1" applyFont="1" applyAlignment="1" applyProtection="1">
      <alignment vertical="center"/>
    </xf>
    <xf numFmtId="41" fontId="20" fillId="0" borderId="0" xfId="6" applyNumberFormat="1" applyAlignment="1">
      <alignment vertical="center"/>
    </xf>
    <xf numFmtId="43" fontId="20" fillId="0" borderId="0" xfId="4" applyFont="1" applyProtection="1"/>
    <xf numFmtId="0" fontId="20" fillId="0" borderId="0" xfId="6" applyAlignment="1">
      <alignment horizontal="justify" vertical="center" wrapText="1"/>
    </xf>
    <xf numFmtId="10" fontId="20" fillId="0" borderId="0" xfId="6" applyNumberFormat="1"/>
    <xf numFmtId="165" fontId="8" fillId="0" borderId="0" xfId="4" applyNumberFormat="1" applyFont="1" applyFill="1" applyProtection="1"/>
    <xf numFmtId="165" fontId="8" fillId="0" borderId="10" xfId="4" applyNumberFormat="1" applyFont="1" applyFill="1" applyBorder="1" applyProtection="1"/>
    <xf numFmtId="165" fontId="8" fillId="0" borderId="11" xfId="1" applyNumberFormat="1" applyFont="1" applyBorder="1" applyProtection="1"/>
    <xf numFmtId="164" fontId="8" fillId="0" borderId="30" xfId="0" applyFont="1" applyBorder="1" applyProtection="1">
      <protection locked="0"/>
    </xf>
    <xf numFmtId="43" fontId="8" fillId="0" borderId="0" xfId="4" applyFont="1" applyProtection="1">
      <protection locked="0"/>
    </xf>
    <xf numFmtId="44" fontId="13" fillId="0" borderId="1" xfId="1" applyFont="1" applyBorder="1" applyProtection="1"/>
    <xf numFmtId="44" fontId="8" fillId="0" borderId="0" xfId="1" applyFont="1" applyProtection="1"/>
    <xf numFmtId="43" fontId="13" fillId="0" borderId="30" xfId="4" applyFont="1" applyBorder="1" applyProtection="1"/>
    <xf numFmtId="44" fontId="21" fillId="0" borderId="33" xfId="1" applyFont="1" applyBorder="1" applyAlignment="1" applyProtection="1">
      <alignment vertical="center"/>
    </xf>
    <xf numFmtId="43" fontId="18" fillId="2" borderId="11" xfId="4" applyFont="1" applyFill="1" applyBorder="1" applyAlignment="1" applyProtection="1">
      <alignment horizontal="center"/>
      <protection locked="0"/>
    </xf>
    <xf numFmtId="164" fontId="10" fillId="2" borderId="0" xfId="0" applyFont="1" applyFill="1" applyProtection="1">
      <protection locked="0"/>
    </xf>
    <xf numFmtId="164" fontId="27" fillId="2" borderId="0" xfId="0" applyFont="1" applyFill="1" applyAlignment="1" applyProtection="1">
      <alignment horizontal="center"/>
      <protection locked="0"/>
    </xf>
    <xf numFmtId="164" fontId="34" fillId="0" borderId="0" xfId="0" applyFont="1" applyAlignment="1" applyProtection="1">
      <alignment horizontal="center"/>
      <protection locked="0"/>
    </xf>
    <xf numFmtId="0" fontId="20" fillId="2" borderId="0" xfId="6" applyFill="1" applyProtection="1">
      <protection locked="0"/>
    </xf>
    <xf numFmtId="164" fontId="8" fillId="2" borderId="0" xfId="0" applyFont="1" applyFill="1" applyAlignment="1" applyProtection="1">
      <alignment horizontal="right"/>
      <protection locked="0"/>
    </xf>
    <xf numFmtId="164" fontId="8" fillId="2" borderId="0" xfId="0" applyFont="1" applyFill="1" applyAlignment="1">
      <alignment horizontal="right"/>
    </xf>
    <xf numFmtId="43" fontId="10" fillId="0" borderId="0" xfId="4" applyFont="1" applyBorder="1" applyAlignment="1" applyProtection="1">
      <alignment horizontal="center"/>
    </xf>
    <xf numFmtId="164" fontId="4" fillId="2" borderId="0" xfId="0" applyFont="1" applyFill="1" applyAlignment="1" applyProtection="1">
      <alignment horizontal="center"/>
      <protection locked="0"/>
    </xf>
    <xf numFmtId="164" fontId="4" fillId="0" borderId="0" xfId="0" applyFont="1" applyAlignment="1" applyProtection="1">
      <alignment horizontal="center"/>
      <protection locked="0"/>
    </xf>
    <xf numFmtId="43" fontId="10" fillId="0" borderId="34" xfId="4" applyFont="1" applyFill="1" applyBorder="1" applyAlignment="1" applyProtection="1">
      <alignment horizontal="center"/>
    </xf>
    <xf numFmtId="164" fontId="15" fillId="0" borderId="0" xfId="0" applyFont="1"/>
    <xf numFmtId="43" fontId="10" fillId="0" borderId="0" xfId="4" applyFont="1" applyBorder="1" applyAlignment="1" applyProtection="1">
      <alignment horizontal="center"/>
      <protection locked="0"/>
    </xf>
    <xf numFmtId="164" fontId="4" fillId="2" borderId="0" xfId="0" applyFont="1" applyFill="1" applyProtection="1">
      <protection locked="0"/>
    </xf>
    <xf numFmtId="44" fontId="8" fillId="0" borderId="42" xfId="1" applyFont="1" applyBorder="1" applyProtection="1"/>
    <xf numFmtId="44" fontId="8" fillId="0" borderId="41" xfId="1" applyFont="1" applyBorder="1" applyProtection="1"/>
    <xf numFmtId="44" fontId="8" fillId="0" borderId="43" xfId="1" applyFont="1" applyBorder="1" applyProtection="1"/>
    <xf numFmtId="44" fontId="8" fillId="0" borderId="45" xfId="1" applyFont="1" applyBorder="1" applyProtection="1"/>
    <xf numFmtId="43" fontId="8" fillId="2" borderId="45" xfId="4" applyFont="1" applyFill="1" applyBorder="1" applyProtection="1">
      <protection locked="0"/>
    </xf>
    <xf numFmtId="44" fontId="8" fillId="0" borderId="44" xfId="1" applyFont="1" applyBorder="1" applyProtection="1"/>
    <xf numFmtId="43" fontId="8" fillId="2" borderId="46" xfId="4" applyFont="1" applyFill="1" applyBorder="1" applyProtection="1">
      <protection locked="0"/>
    </xf>
    <xf numFmtId="44" fontId="8" fillId="0" borderId="46" xfId="1" applyFont="1" applyBorder="1" applyProtection="1"/>
    <xf numFmtId="44" fontId="8" fillId="0" borderId="47" xfId="1" applyFont="1" applyBorder="1" applyProtection="1"/>
    <xf numFmtId="43" fontId="8" fillId="2" borderId="48" xfId="4" applyFont="1" applyFill="1" applyBorder="1" applyProtection="1">
      <protection locked="0"/>
    </xf>
    <xf numFmtId="43" fontId="8" fillId="2" borderId="5" xfId="4" applyFont="1" applyFill="1" applyBorder="1" applyProtection="1">
      <protection locked="0"/>
    </xf>
    <xf numFmtId="43" fontId="8" fillId="2" borderId="27" xfId="4" applyFont="1" applyFill="1" applyBorder="1" applyProtection="1">
      <protection locked="0"/>
    </xf>
    <xf numFmtId="43" fontId="8" fillId="2" borderId="51" xfId="4" applyFont="1" applyFill="1" applyBorder="1" applyProtection="1">
      <protection locked="0"/>
    </xf>
    <xf numFmtId="43" fontId="8" fillId="2" borderId="42" xfId="4" applyFont="1" applyFill="1" applyBorder="1" applyProtection="1">
      <protection locked="0"/>
    </xf>
    <xf numFmtId="43" fontId="8" fillId="2" borderId="41" xfId="4" applyFont="1" applyFill="1" applyBorder="1" applyProtection="1">
      <protection locked="0"/>
    </xf>
    <xf numFmtId="43" fontId="8" fillId="2" borderId="44" xfId="4" applyFont="1" applyFill="1" applyBorder="1" applyProtection="1">
      <protection locked="0"/>
    </xf>
    <xf numFmtId="44" fontId="8" fillId="0" borderId="52" xfId="1" applyFont="1" applyBorder="1" applyProtection="1"/>
    <xf numFmtId="43" fontId="8" fillId="2" borderId="49" xfId="4" applyFont="1" applyFill="1" applyBorder="1" applyProtection="1">
      <protection locked="0"/>
    </xf>
    <xf numFmtId="44" fontId="8" fillId="0" borderId="5" xfId="1" applyFont="1" applyBorder="1" applyProtection="1"/>
    <xf numFmtId="44" fontId="8" fillId="0" borderId="53" xfId="1" applyFont="1" applyBorder="1" applyProtection="1"/>
    <xf numFmtId="43" fontId="8" fillId="2" borderId="54" xfId="4" applyFont="1" applyFill="1" applyBorder="1" applyAlignment="1" applyProtection="1">
      <alignment horizontal="right"/>
      <protection locked="0"/>
    </xf>
    <xf numFmtId="43" fontId="8" fillId="2" borderId="50" xfId="4" applyFont="1" applyFill="1" applyBorder="1" applyProtection="1">
      <protection locked="0"/>
    </xf>
    <xf numFmtId="164" fontId="8" fillId="0" borderId="45" xfId="0" applyFont="1" applyBorder="1" applyAlignment="1">
      <alignment horizontal="center"/>
    </xf>
    <xf numFmtId="164" fontId="8" fillId="0" borderId="51" xfId="0" applyFont="1" applyBorder="1" applyAlignment="1">
      <alignment horizontal="center"/>
    </xf>
    <xf numFmtId="164" fontId="8" fillId="0" borderId="55" xfId="0" applyFont="1" applyBorder="1" applyAlignment="1">
      <alignment horizontal="center"/>
    </xf>
    <xf numFmtId="164" fontId="8" fillId="0" borderId="46" xfId="0" applyFont="1" applyBorder="1" applyAlignment="1">
      <alignment horizontal="center"/>
    </xf>
    <xf numFmtId="164" fontId="8" fillId="0" borderId="24" xfId="0" applyFont="1" applyBorder="1" applyAlignment="1">
      <alignment horizontal="center"/>
    </xf>
    <xf numFmtId="164" fontId="15" fillId="0" borderId="0" xfId="0" applyFont="1" applyAlignment="1">
      <alignment horizontal="right"/>
    </xf>
    <xf numFmtId="43" fontId="10" fillId="0" borderId="10" xfId="4" applyFont="1" applyBorder="1" applyAlignment="1" applyProtection="1">
      <alignment horizontal="center"/>
    </xf>
    <xf numFmtId="164" fontId="8" fillId="0" borderId="0" xfId="0" applyFont="1" applyAlignment="1" applyProtection="1">
      <alignment horizontal="left"/>
      <protection locked="0"/>
    </xf>
    <xf numFmtId="164" fontId="8" fillId="2" borderId="0" xfId="0" applyFont="1" applyFill="1" applyAlignment="1" applyProtection="1">
      <alignment horizontal="left"/>
      <protection locked="0"/>
    </xf>
    <xf numFmtId="164" fontId="8" fillId="2" borderId="0" xfId="0" applyFont="1" applyFill="1" applyProtection="1">
      <protection locked="0"/>
    </xf>
    <xf numFmtId="164" fontId="13" fillId="0" borderId="0" xfId="0" applyFont="1" applyAlignment="1" applyProtection="1">
      <alignment horizontal="left"/>
      <protection locked="0"/>
    </xf>
    <xf numFmtId="164" fontId="13" fillId="0" borderId="0" xfId="0" applyFont="1" applyProtection="1">
      <protection locked="0"/>
    </xf>
    <xf numFmtId="164" fontId="13" fillId="0" borderId="0" xfId="0" quotePrefix="1" applyFont="1" applyAlignment="1" applyProtection="1">
      <alignment horizontal="left"/>
      <protection locked="0"/>
    </xf>
    <xf numFmtId="164" fontId="8" fillId="0" borderId="0" xfId="0" quotePrefix="1" applyFont="1" applyAlignment="1" applyProtection="1">
      <alignment horizontal="left"/>
      <protection locked="0"/>
    </xf>
    <xf numFmtId="164" fontId="23" fillId="2" borderId="0" xfId="0" applyFont="1" applyFill="1" applyAlignment="1" applyProtection="1">
      <alignment horizontal="left"/>
      <protection locked="0"/>
    </xf>
    <xf numFmtId="0" fontId="41" fillId="0" borderId="0" xfId="12" applyNumberFormat="1" applyFont="1" applyAlignment="1" applyProtection="1">
      <alignment horizontal="center"/>
      <protection locked="0"/>
    </xf>
    <xf numFmtId="165" fontId="40" fillId="0" borderId="0" xfId="15" applyNumberFormat="1" applyFont="1"/>
    <xf numFmtId="0" fontId="51" fillId="0" borderId="0" xfId="14" applyFont="1" applyProtection="1">
      <protection locked="0"/>
    </xf>
    <xf numFmtId="0" fontId="1" fillId="0" borderId="0" xfId="14"/>
    <xf numFmtId="0" fontId="40" fillId="0" borderId="11" xfId="15" applyNumberFormat="1" applyFont="1" applyFill="1" applyBorder="1" applyAlignment="1" applyProtection="1">
      <alignment horizontal="center"/>
      <protection locked="0"/>
    </xf>
    <xf numFmtId="0" fontId="41" fillId="0" borderId="34" xfId="15" applyNumberFormat="1" applyFont="1" applyBorder="1" applyAlignment="1"/>
    <xf numFmtId="0" fontId="46" fillId="0" borderId="0" xfId="14" applyFont="1"/>
    <xf numFmtId="165" fontId="52" fillId="0" borderId="0" xfId="15" quotePrefix="1" applyNumberFormat="1" applyFont="1" applyAlignment="1">
      <alignment horizontal="center"/>
    </xf>
    <xf numFmtId="165" fontId="41" fillId="0" borderId="0" xfId="15" quotePrefix="1" applyNumberFormat="1" applyFont="1" applyBorder="1" applyAlignment="1">
      <alignment horizontal="left"/>
    </xf>
    <xf numFmtId="0" fontId="41" fillId="0" borderId="0" xfId="15" quotePrefix="1" applyNumberFormat="1" applyFont="1" applyBorder="1" applyAlignment="1">
      <alignment horizontal="center"/>
    </xf>
    <xf numFmtId="0" fontId="51" fillId="0" borderId="0" xfId="14" quotePrefix="1" applyFont="1" applyAlignment="1" applyProtection="1">
      <alignment horizontal="center"/>
      <protection locked="0"/>
    </xf>
    <xf numFmtId="0" fontId="1" fillId="0" borderId="0" xfId="14" quotePrefix="1" applyAlignment="1">
      <alignment horizontal="center"/>
    </xf>
    <xf numFmtId="0" fontId="44" fillId="0" borderId="0" xfId="14" applyFont="1" applyAlignment="1">
      <alignment horizontal="center"/>
    </xf>
    <xf numFmtId="0" fontId="41" fillId="0" borderId="0" xfId="14" applyFont="1"/>
    <xf numFmtId="10" fontId="41" fillId="0" borderId="11" xfId="16" applyNumberFormat="1" applyFont="1" applyBorder="1" applyAlignment="1">
      <alignment horizontal="center"/>
    </xf>
    <xf numFmtId="43" fontId="41" fillId="0" borderId="0" xfId="15" applyFont="1" applyBorder="1" applyAlignment="1"/>
    <xf numFmtId="43" fontId="51" fillId="0" borderId="0" xfId="15" applyFont="1" applyBorder="1" applyProtection="1">
      <protection locked="0"/>
    </xf>
    <xf numFmtId="43" fontId="1" fillId="0" borderId="0" xfId="15" applyFont="1" applyBorder="1"/>
    <xf numFmtId="0" fontId="41" fillId="0" borderId="56" xfId="14" applyFont="1" applyBorder="1"/>
    <xf numFmtId="0" fontId="1" fillId="0" borderId="56" xfId="14" applyBorder="1" applyAlignment="1">
      <alignment horizontal="center"/>
    </xf>
    <xf numFmtId="0" fontId="40" fillId="0" borderId="58" xfId="14" applyFont="1" applyBorder="1"/>
    <xf numFmtId="0" fontId="1" fillId="0" borderId="58" xfId="14" applyBorder="1" applyAlignment="1">
      <alignment horizontal="center"/>
    </xf>
    <xf numFmtId="10" fontId="40" fillId="0" borderId="59" xfId="16" applyNumberFormat="1" applyFont="1" applyBorder="1" applyAlignment="1">
      <alignment horizontal="center"/>
    </xf>
    <xf numFmtId="0" fontId="44" fillId="0" borderId="56" xfId="14" applyFont="1" applyBorder="1" applyAlignment="1">
      <alignment horizontal="center"/>
    </xf>
    <xf numFmtId="0" fontId="40" fillId="0" borderId="56" xfId="14" applyFont="1" applyBorder="1"/>
    <xf numFmtId="10" fontId="40" fillId="0" borderId="56" xfId="16" applyNumberFormat="1" applyFont="1" applyBorder="1" applyAlignment="1">
      <alignment horizontal="left"/>
    </xf>
    <xf numFmtId="43" fontId="41" fillId="0" borderId="56" xfId="15" applyFont="1" applyBorder="1" applyAlignment="1"/>
    <xf numFmtId="0" fontId="39" fillId="0" borderId="0" xfId="14" applyFont="1" applyAlignment="1">
      <alignment horizontal="center"/>
    </xf>
    <xf numFmtId="0" fontId="40" fillId="0" borderId="0" xfId="14" applyFont="1" applyAlignment="1">
      <alignment horizontal="right"/>
    </xf>
    <xf numFmtId="0" fontId="46" fillId="0" borderId="0" xfId="14" applyFont="1" applyAlignment="1">
      <alignment horizontal="left"/>
    </xf>
    <xf numFmtId="165" fontId="1" fillId="0" borderId="0" xfId="15" applyNumberFormat="1" applyFont="1" applyAlignment="1"/>
    <xf numFmtId="165" fontId="1" fillId="0" borderId="0" xfId="15" applyNumberFormat="1" applyFont="1" applyAlignment="1">
      <alignment horizontal="left"/>
    </xf>
    <xf numFmtId="0" fontId="42" fillId="0" borderId="0" xfId="14" applyFont="1"/>
    <xf numFmtId="165" fontId="41" fillId="0" borderId="33" xfId="15" applyNumberFormat="1" applyFont="1" applyFill="1" applyBorder="1"/>
    <xf numFmtId="165" fontId="41" fillId="0" borderId="33" xfId="15" applyNumberFormat="1" applyFont="1" applyFill="1" applyBorder="1" applyAlignment="1">
      <alignment horizontal="left"/>
    </xf>
    <xf numFmtId="0" fontId="44" fillId="0" borderId="0" xfId="14" applyFont="1" applyAlignment="1" applyProtection="1">
      <alignment horizontal="center"/>
      <protection locked="0"/>
    </xf>
    <xf numFmtId="0" fontId="41" fillId="0" borderId="0" xfId="14" applyFont="1" applyProtection="1">
      <protection locked="0"/>
    </xf>
    <xf numFmtId="0" fontId="44" fillId="0" borderId="0" xfId="14" applyFont="1" applyAlignment="1" applyProtection="1">
      <alignment horizontal="center" vertical="center"/>
      <protection locked="0"/>
    </xf>
    <xf numFmtId="0" fontId="41" fillId="0" borderId="0" xfId="14" applyFont="1" applyAlignment="1" applyProtection="1">
      <alignment wrapText="1"/>
      <protection locked="0"/>
    </xf>
    <xf numFmtId="0" fontId="40" fillId="0" borderId="0" xfId="14" applyFont="1" applyAlignment="1">
      <alignment wrapText="1"/>
    </xf>
    <xf numFmtId="165" fontId="40" fillId="0" borderId="60" xfId="15" applyNumberFormat="1" applyFont="1" applyFill="1" applyBorder="1"/>
    <xf numFmtId="165" fontId="40" fillId="0" borderId="53" xfId="15" applyNumberFormat="1" applyFont="1" applyFill="1" applyBorder="1" applyAlignment="1">
      <alignment horizontal="left"/>
    </xf>
    <xf numFmtId="165" fontId="40" fillId="0" borderId="53" xfId="15" applyNumberFormat="1" applyFont="1" applyFill="1" applyBorder="1"/>
    <xf numFmtId="0" fontId="44" fillId="0" borderId="56" xfId="14" applyFont="1" applyBorder="1" applyAlignment="1" applyProtection="1">
      <alignment horizontal="center"/>
      <protection locked="0"/>
    </xf>
    <xf numFmtId="165" fontId="40" fillId="4" borderId="30" xfId="15" applyNumberFormat="1" applyFont="1" applyFill="1" applyBorder="1"/>
    <xf numFmtId="0" fontId="44" fillId="0" borderId="56" xfId="14" applyFont="1" applyBorder="1" applyAlignment="1">
      <alignment horizontal="left"/>
    </xf>
    <xf numFmtId="165" fontId="41" fillId="0" borderId="56" xfId="15" applyNumberFormat="1" applyFont="1" applyBorder="1"/>
    <xf numFmtId="165" fontId="41" fillId="0" borderId="0" xfId="15" applyNumberFormat="1" applyFont="1" applyAlignment="1">
      <alignment horizontal="center"/>
    </xf>
    <xf numFmtId="165" fontId="41" fillId="0" borderId="0" xfId="15" applyNumberFormat="1" applyFont="1" applyAlignment="1">
      <alignment horizontal="left"/>
    </xf>
    <xf numFmtId="165" fontId="41" fillId="0" borderId="11" xfId="15" applyNumberFormat="1" applyFont="1" applyBorder="1"/>
    <xf numFmtId="0" fontId="44" fillId="0" borderId="0" xfId="14" applyFont="1" applyAlignment="1">
      <alignment horizontal="left"/>
    </xf>
    <xf numFmtId="165" fontId="41" fillId="0" borderId="0" xfId="15" applyNumberFormat="1" applyFont="1"/>
    <xf numFmtId="43" fontId="41" fillId="0" borderId="33" xfId="15" applyFont="1" applyFill="1" applyBorder="1"/>
    <xf numFmtId="0" fontId="41" fillId="0" borderId="0" xfId="14" applyFont="1" applyAlignment="1">
      <alignment wrapText="1"/>
    </xf>
    <xf numFmtId="165" fontId="41" fillId="0" borderId="61" xfId="15" applyNumberFormat="1" applyFont="1" applyBorder="1"/>
    <xf numFmtId="165" fontId="0" fillId="0" borderId="0" xfId="15" applyNumberFormat="1" applyFont="1" applyFill="1" applyBorder="1"/>
    <xf numFmtId="0" fontId="1" fillId="0" borderId="0" xfId="14" applyAlignment="1">
      <alignment horizontal="left"/>
    </xf>
    <xf numFmtId="0" fontId="47" fillId="0" borderId="0" xfId="14" applyFont="1"/>
    <xf numFmtId="165" fontId="40" fillId="0" borderId="0" xfId="15" applyNumberFormat="1" applyFont="1" applyFill="1" applyBorder="1"/>
    <xf numFmtId="165" fontId="41" fillId="0" borderId="0" xfId="15" applyNumberFormat="1" applyFont="1" applyFill="1"/>
    <xf numFmtId="10" fontId="41" fillId="0" borderId="11" xfId="16" applyNumberFormat="1" applyFont="1" applyBorder="1"/>
    <xf numFmtId="165" fontId="51" fillId="0" borderId="0" xfId="15" applyNumberFormat="1" applyFont="1" applyProtection="1">
      <protection locked="0"/>
    </xf>
    <xf numFmtId="0" fontId="44" fillId="0" borderId="56" xfId="14" applyFont="1" applyBorder="1" applyAlignment="1">
      <alignment horizontal="center" vertical="center"/>
    </xf>
    <xf numFmtId="165" fontId="40" fillId="3" borderId="56" xfId="15" applyNumberFormat="1" applyFont="1" applyFill="1" applyBorder="1" applyAlignment="1">
      <alignment horizontal="left" wrapText="1"/>
    </xf>
    <xf numFmtId="165" fontId="40" fillId="3" borderId="30" xfId="15" applyNumberFormat="1" applyFont="1" applyFill="1" applyBorder="1"/>
    <xf numFmtId="165" fontId="41" fillId="0" borderId="56" xfId="15" applyNumberFormat="1" applyFont="1" applyFill="1" applyBorder="1"/>
    <xf numFmtId="165" fontId="51" fillId="0" borderId="0" xfId="15" applyNumberFormat="1" applyFont="1" applyFill="1" applyProtection="1">
      <protection locked="0"/>
    </xf>
    <xf numFmtId="165" fontId="41" fillId="0" borderId="11" xfId="15" applyNumberFormat="1" applyFont="1" applyFill="1" applyBorder="1"/>
    <xf numFmtId="0" fontId="44" fillId="0" borderId="0" xfId="14" applyFont="1" applyAlignment="1">
      <alignment horizontal="center" vertical="center"/>
    </xf>
    <xf numFmtId="10" fontId="41" fillId="0" borderId="0" xfId="16" applyNumberFormat="1" applyFont="1"/>
    <xf numFmtId="165" fontId="41" fillId="0" borderId="61" xfId="15" applyNumberFormat="1" applyFont="1" applyFill="1" applyBorder="1"/>
    <xf numFmtId="0" fontId="44" fillId="5" borderId="58" xfId="14" applyFont="1" applyFill="1" applyBorder="1" applyAlignment="1">
      <alignment horizontal="center"/>
    </xf>
    <xf numFmtId="165" fontId="40" fillId="5" borderId="58" xfId="15" applyNumberFormat="1" applyFont="1" applyFill="1" applyBorder="1" applyAlignment="1">
      <alignment horizontal="left" wrapText="1"/>
    </xf>
    <xf numFmtId="165" fontId="40" fillId="5" borderId="58" xfId="15" applyNumberFormat="1" applyFont="1" applyFill="1" applyBorder="1"/>
    <xf numFmtId="0" fontId="44" fillId="5" borderId="58" xfId="14" applyFont="1" applyFill="1" applyBorder="1" applyAlignment="1">
      <alignment horizontal="left"/>
    </xf>
    <xf numFmtId="165" fontId="41" fillId="5" borderId="58" xfId="15" applyNumberFormat="1" applyFont="1" applyFill="1" applyBorder="1"/>
    <xf numFmtId="165" fontId="46" fillId="0" borderId="0" xfId="15" applyNumberFormat="1" applyFont="1" applyFill="1" applyBorder="1" applyAlignment="1">
      <alignment wrapText="1"/>
    </xf>
    <xf numFmtId="0" fontId="1" fillId="0" borderId="0" xfId="14" applyAlignment="1" applyProtection="1">
      <alignment horizontal="left"/>
      <protection locked="0"/>
    </xf>
    <xf numFmtId="165" fontId="41" fillId="0" borderId="0" xfId="15" applyNumberFormat="1" applyFont="1" applyFill="1" applyBorder="1" applyAlignment="1" applyProtection="1">
      <alignment horizontal="left"/>
      <protection locked="0"/>
    </xf>
    <xf numFmtId="165" fontId="41" fillId="0" borderId="0" xfId="15" applyNumberFormat="1" applyFont="1" applyFill="1" applyBorder="1"/>
    <xf numFmtId="165" fontId="41" fillId="0" borderId="0" xfId="15" applyNumberFormat="1" applyFont="1" applyFill="1" applyBorder="1" applyProtection="1">
      <protection locked="0"/>
    </xf>
    <xf numFmtId="165" fontId="41" fillId="0" borderId="34" xfId="15" applyNumberFormat="1" applyFont="1" applyFill="1" applyBorder="1"/>
    <xf numFmtId="165" fontId="40" fillId="0" borderId="0" xfId="15" applyNumberFormat="1" applyFont="1" applyFill="1" applyBorder="1" applyAlignment="1">
      <alignment horizontal="left" wrapText="1"/>
    </xf>
    <xf numFmtId="165" fontId="40" fillId="0" borderId="30" xfId="15" applyNumberFormat="1" applyFont="1" applyFill="1" applyBorder="1"/>
    <xf numFmtId="0" fontId="48" fillId="0" borderId="0" xfId="14" applyFont="1" applyAlignment="1">
      <alignment horizontal="left"/>
    </xf>
    <xf numFmtId="165" fontId="40" fillId="0" borderId="56" xfId="15" applyNumberFormat="1" applyFont="1" applyFill="1" applyBorder="1" applyAlignment="1">
      <alignment horizontal="left" wrapText="1"/>
    </xf>
    <xf numFmtId="165" fontId="40" fillId="0" borderId="56" xfId="15" applyNumberFormat="1" applyFont="1" applyFill="1" applyBorder="1"/>
    <xf numFmtId="0" fontId="48" fillId="0" borderId="56" xfId="14" applyFont="1" applyBorder="1" applyAlignment="1">
      <alignment horizontal="left"/>
    </xf>
    <xf numFmtId="0" fontId="39" fillId="0" borderId="0" xfId="14" applyFont="1" applyAlignment="1">
      <alignment horizontal="left"/>
    </xf>
    <xf numFmtId="165" fontId="1" fillId="0" borderId="0" xfId="15" applyNumberFormat="1" applyFont="1"/>
    <xf numFmtId="165" fontId="0" fillId="0" borderId="0" xfId="15" applyNumberFormat="1" applyFont="1"/>
    <xf numFmtId="10" fontId="43" fillId="0" borderId="11" xfId="16" applyNumberFormat="1" applyFont="1" applyFill="1" applyBorder="1" applyAlignment="1">
      <alignment vertical="center"/>
    </xf>
    <xf numFmtId="165" fontId="0" fillId="0" borderId="0" xfId="15" applyNumberFormat="1" applyFont="1" applyAlignment="1">
      <alignment horizontal="left"/>
    </xf>
    <xf numFmtId="0" fontId="40" fillId="6" borderId="0" xfId="14" applyFont="1" applyFill="1" applyAlignment="1">
      <alignment wrapText="1"/>
    </xf>
    <xf numFmtId="10" fontId="49" fillId="6" borderId="11" xfId="16" applyNumberFormat="1" applyFont="1" applyFill="1" applyBorder="1" applyAlignment="1">
      <alignment vertical="center"/>
    </xf>
    <xf numFmtId="165" fontId="50" fillId="0" borderId="0" xfId="15" applyNumberFormat="1" applyFont="1"/>
    <xf numFmtId="0" fontId="40" fillId="7" borderId="0" xfId="14" applyFont="1" applyFill="1"/>
    <xf numFmtId="10" fontId="49" fillId="7" borderId="11" xfId="16" applyNumberFormat="1" applyFont="1" applyFill="1" applyBorder="1" applyAlignment="1">
      <alignment vertical="center"/>
    </xf>
    <xf numFmtId="165" fontId="53" fillId="0" borderId="0" xfId="15" applyNumberFormat="1" applyFont="1"/>
    <xf numFmtId="0" fontId="40" fillId="3" borderId="0" xfId="14" applyFont="1" applyFill="1"/>
    <xf numFmtId="10" fontId="49" fillId="3" borderId="11" xfId="16" applyNumberFormat="1" applyFont="1" applyFill="1" applyBorder="1" applyAlignment="1">
      <alignment vertical="center"/>
    </xf>
    <xf numFmtId="165" fontId="41" fillId="0" borderId="0" xfId="15" applyNumberFormat="1" applyFont="1" applyBorder="1" applyAlignment="1">
      <alignment horizontal="left"/>
    </xf>
    <xf numFmtId="165" fontId="41" fillId="0" borderId="0" xfId="15" applyNumberFormat="1" applyFont="1" applyBorder="1"/>
    <xf numFmtId="165" fontId="41" fillId="0" borderId="0" xfId="15" applyNumberFormat="1" applyFont="1" applyBorder="1" applyProtection="1">
      <protection locked="0"/>
    </xf>
    <xf numFmtId="164" fontId="0" fillId="0" borderId="0" xfId="0" quotePrefix="1"/>
    <xf numFmtId="164" fontId="13" fillId="0" borderId="0" xfId="0" applyFont="1" applyAlignment="1">
      <alignment wrapText="1"/>
    </xf>
    <xf numFmtId="0" fontId="25" fillId="0" borderId="0" xfId="7" applyNumberFormat="1"/>
    <xf numFmtId="0" fontId="40" fillId="0" borderId="10" xfId="15" quotePrefix="1" applyNumberFormat="1" applyFont="1" applyFill="1" applyBorder="1" applyAlignment="1">
      <alignment horizontal="center"/>
    </xf>
    <xf numFmtId="164" fontId="8" fillId="0" borderId="11" xfId="0" applyFont="1" applyBorder="1"/>
    <xf numFmtId="164" fontId="8" fillId="2" borderId="0" xfId="0" applyFont="1" applyFill="1" applyAlignment="1" applyProtection="1">
      <alignment horizontal="left" indent="2"/>
      <protection locked="0"/>
    </xf>
    <xf numFmtId="164" fontId="8" fillId="0" borderId="0" xfId="0" applyFont="1" applyAlignment="1" applyProtection="1">
      <alignment horizontal="left" indent="2"/>
      <protection locked="0"/>
    </xf>
    <xf numFmtId="164" fontId="8" fillId="0" borderId="0" xfId="0" quotePrefix="1" applyFont="1" applyAlignment="1" applyProtection="1">
      <alignment horizontal="left" indent="2"/>
      <protection locked="0"/>
    </xf>
    <xf numFmtId="164" fontId="8" fillId="0" borderId="11" xfId="0" applyFont="1" applyBorder="1" applyAlignment="1">
      <alignment horizontal="center"/>
    </xf>
    <xf numFmtId="164" fontId="8" fillId="0" borderId="11" xfId="0" applyFont="1" applyBorder="1" applyAlignment="1" applyProtection="1">
      <alignment horizontal="center"/>
      <protection locked="0"/>
    </xf>
    <xf numFmtId="164" fontId="8" fillId="0" borderId="19" xfId="0" applyFont="1" applyBorder="1" applyAlignment="1">
      <alignment horizontal="centerContinuous"/>
    </xf>
    <xf numFmtId="44" fontId="8" fillId="0" borderId="70" xfId="1" applyFont="1" applyBorder="1" applyProtection="1"/>
    <xf numFmtId="0" fontId="41" fillId="4" borderId="35" xfId="15" applyNumberFormat="1" applyFont="1" applyFill="1" applyBorder="1" applyAlignment="1" applyProtection="1">
      <alignment horizontal="left"/>
      <protection locked="0"/>
    </xf>
    <xf numFmtId="0" fontId="41" fillId="4" borderId="34" xfId="15" applyNumberFormat="1" applyFont="1" applyFill="1" applyBorder="1" applyAlignment="1" applyProtection="1">
      <alignment horizontal="left"/>
      <protection locked="0"/>
    </xf>
    <xf numFmtId="10" fontId="41" fillId="4" borderId="57" xfId="16" applyNumberFormat="1" applyFont="1" applyFill="1" applyBorder="1" applyAlignment="1" applyProtection="1">
      <alignment horizontal="center"/>
      <protection locked="0"/>
    </xf>
    <xf numFmtId="165" fontId="41" fillId="0" borderId="11" xfId="15" applyNumberFormat="1" applyFont="1" applyFill="1" applyBorder="1" applyAlignment="1" applyProtection="1">
      <alignment horizontal="center"/>
      <protection locked="0"/>
    </xf>
    <xf numFmtId="165" fontId="41" fillId="4" borderId="11" xfId="15" applyNumberFormat="1" applyFont="1" applyFill="1" applyBorder="1" applyProtection="1">
      <protection locked="0"/>
    </xf>
    <xf numFmtId="165" fontId="41" fillId="4" borderId="11" xfId="15" applyNumberFormat="1" applyFont="1" applyFill="1" applyBorder="1" applyAlignment="1" applyProtection="1">
      <alignment horizontal="left"/>
      <protection locked="0"/>
    </xf>
    <xf numFmtId="165" fontId="41" fillId="4" borderId="53" xfId="15" applyNumberFormat="1" applyFont="1" applyFill="1" applyBorder="1" applyProtection="1">
      <protection locked="0"/>
    </xf>
    <xf numFmtId="165" fontId="41" fillId="0" borderId="11" xfId="15" applyNumberFormat="1" applyFont="1" applyFill="1" applyBorder="1" applyProtection="1">
      <protection locked="0"/>
    </xf>
    <xf numFmtId="164" fontId="34" fillId="0" borderId="0" xfId="0" applyFont="1" applyProtection="1">
      <protection locked="0"/>
    </xf>
    <xf numFmtId="164" fontId="30" fillId="0" borderId="0" xfId="0" applyFont="1" applyAlignment="1" applyProtection="1">
      <alignment horizontal="center"/>
      <protection locked="0"/>
    </xf>
    <xf numFmtId="164" fontId="28" fillId="2" borderId="0" xfId="0" applyFont="1" applyFill="1" applyAlignment="1" applyProtection="1">
      <alignment horizontal="center"/>
      <protection locked="0"/>
    </xf>
    <xf numFmtId="164" fontId="29" fillId="2" borderId="0" xfId="0" applyFont="1" applyFill="1" applyAlignment="1" applyProtection="1">
      <alignment horizontal="center"/>
      <protection locked="0"/>
    </xf>
    <xf numFmtId="164" fontId="37" fillId="0" borderId="0" xfId="0" applyFont="1" applyAlignment="1">
      <alignment horizontal="center"/>
    </xf>
    <xf numFmtId="164" fontId="38" fillId="0" borderId="0" xfId="0" applyFont="1" applyAlignment="1">
      <alignment horizontal="center"/>
    </xf>
    <xf numFmtId="164" fontId="35" fillId="0" borderId="0" xfId="0" applyFont="1" applyAlignment="1" applyProtection="1">
      <alignment horizontal="center"/>
      <protection locked="0"/>
    </xf>
    <xf numFmtId="164" fontId="36" fillId="0" borderId="0" xfId="0" applyFont="1" applyAlignment="1" applyProtection="1">
      <alignment horizontal="center"/>
      <protection locked="0"/>
    </xf>
    <xf numFmtId="164" fontId="8" fillId="0" borderId="0" xfId="0" applyFont="1" applyAlignment="1">
      <alignment vertical="top" wrapText="1"/>
    </xf>
    <xf numFmtId="164" fontId="12" fillId="0" borderId="0" xfId="0" applyFont="1" applyAlignment="1">
      <alignment vertical="top" wrapText="1"/>
    </xf>
    <xf numFmtId="164" fontId="8" fillId="0" borderId="0" xfId="0" applyFont="1" applyAlignment="1">
      <alignment wrapText="1"/>
    </xf>
    <xf numFmtId="164" fontId="26" fillId="0" borderId="0" xfId="0" applyFont="1" applyAlignment="1">
      <alignment wrapText="1"/>
    </xf>
    <xf numFmtId="164" fontId="13" fillId="0" borderId="0" xfId="0" applyFont="1" applyAlignment="1">
      <alignment wrapText="1"/>
    </xf>
    <xf numFmtId="164" fontId="55" fillId="0" borderId="0" xfId="7" applyFont="1" applyFill="1" applyAlignment="1">
      <alignment wrapText="1"/>
    </xf>
    <xf numFmtId="164" fontId="23" fillId="0" borderId="0" xfId="0" applyFont="1" applyAlignment="1">
      <alignment wrapText="1"/>
    </xf>
    <xf numFmtId="164" fontId="56" fillId="0" borderId="0" xfId="0" applyFont="1" applyAlignment="1">
      <alignment wrapText="1"/>
    </xf>
    <xf numFmtId="164" fontId="57" fillId="0" borderId="0" xfId="0" applyFont="1" applyAlignment="1">
      <alignment wrapText="1"/>
    </xf>
    <xf numFmtId="164" fontId="8" fillId="0" borderId="63" xfId="0" applyFont="1" applyBorder="1" applyAlignment="1">
      <alignment wrapText="1"/>
    </xf>
    <xf numFmtId="164" fontId="8" fillId="0" borderId="64" xfId="0" applyFont="1" applyBorder="1" applyAlignment="1">
      <alignment wrapText="1"/>
    </xf>
    <xf numFmtId="164" fontId="8" fillId="0" borderId="65" xfId="0" applyFont="1" applyBorder="1" applyAlignment="1">
      <alignment wrapText="1"/>
    </xf>
    <xf numFmtId="164" fontId="8" fillId="0" borderId="56" xfId="0" applyFont="1" applyBorder="1" applyAlignment="1">
      <alignment wrapText="1"/>
    </xf>
    <xf numFmtId="164" fontId="8" fillId="0" borderId="66" xfId="0" applyFont="1" applyBorder="1" applyAlignment="1">
      <alignment wrapText="1"/>
    </xf>
    <xf numFmtId="164" fontId="13" fillId="0" borderId="67" xfId="0" applyFont="1" applyBorder="1" applyAlignment="1">
      <alignment wrapText="1"/>
    </xf>
    <xf numFmtId="164" fontId="13" fillId="0" borderId="68" xfId="0" applyFont="1" applyBorder="1" applyAlignment="1">
      <alignment wrapText="1"/>
    </xf>
    <xf numFmtId="164" fontId="13" fillId="0" borderId="69" xfId="0" applyFont="1" applyBorder="1" applyAlignment="1">
      <alignment wrapText="1"/>
    </xf>
    <xf numFmtId="164" fontId="25" fillId="0" borderId="0" xfId="7" applyAlignment="1">
      <alignment wrapText="1"/>
    </xf>
    <xf numFmtId="164" fontId="23" fillId="0" borderId="0" xfId="0" applyFont="1" applyAlignment="1" applyProtection="1">
      <alignment horizontal="center"/>
      <protection locked="0"/>
    </xf>
    <xf numFmtId="164" fontId="15" fillId="0" borderId="0" xfId="0" applyFont="1" applyAlignment="1">
      <alignment horizontal="center"/>
    </xf>
    <xf numFmtId="164" fontId="10" fillId="0" borderId="0" xfId="0" applyFont="1" applyAlignment="1" applyProtection="1">
      <alignment vertical="center" wrapText="1"/>
      <protection locked="0"/>
    </xf>
    <xf numFmtId="164" fontId="11" fillId="0" borderId="0" xfId="0" applyFont="1" applyAlignment="1">
      <alignment horizontal="center"/>
    </xf>
    <xf numFmtId="164" fontId="14" fillId="0" borderId="0" xfId="0" applyFont="1" applyAlignment="1">
      <alignment horizontal="center"/>
    </xf>
    <xf numFmtId="164" fontId="9" fillId="2" borderId="0" xfId="0" applyFont="1" applyFill="1" applyAlignment="1" applyProtection="1">
      <alignment wrapText="1"/>
      <protection locked="0"/>
    </xf>
    <xf numFmtId="164" fontId="0" fillId="2" borderId="0" xfId="0" applyFill="1" applyAlignment="1" applyProtection="1">
      <alignment wrapText="1"/>
      <protection locked="0"/>
    </xf>
    <xf numFmtId="164" fontId="31" fillId="0" borderId="0" xfId="0" applyFont="1" applyAlignment="1">
      <alignment horizontal="center"/>
    </xf>
    <xf numFmtId="164" fontId="32" fillId="0" borderId="0" xfId="0" applyFont="1" applyAlignment="1">
      <alignment horizontal="center"/>
    </xf>
    <xf numFmtId="0" fontId="45" fillId="0" borderId="0" xfId="14" applyFont="1" applyAlignment="1">
      <alignment horizontal="left" vertical="center" wrapText="1"/>
    </xf>
    <xf numFmtId="0" fontId="41" fillId="0" borderId="35" xfId="15" applyNumberFormat="1" applyFont="1" applyFill="1" applyBorder="1" applyAlignment="1" applyProtection="1">
      <alignment horizontal="left"/>
      <protection locked="0"/>
    </xf>
    <xf numFmtId="0" fontId="41" fillId="0" borderId="38" xfId="15" applyNumberFormat="1" applyFont="1" applyFill="1" applyBorder="1" applyAlignment="1" applyProtection="1">
      <alignment horizontal="left"/>
      <protection locked="0"/>
    </xf>
    <xf numFmtId="0" fontId="47" fillId="0" borderId="0" xfId="14" applyFont="1" applyAlignment="1">
      <alignment horizontal="left"/>
    </xf>
    <xf numFmtId="164" fontId="56" fillId="0" borderId="0" xfId="0" applyFont="1" applyAlignment="1">
      <alignment vertical="center" wrapText="1"/>
    </xf>
    <xf numFmtId="0" fontId="21" fillId="0" borderId="0" xfId="6" applyFont="1" applyAlignment="1" applyProtection="1">
      <alignment horizontal="center"/>
      <protection locked="0"/>
    </xf>
    <xf numFmtId="164" fontId="15" fillId="0" borderId="0" xfId="0" applyFont="1" applyAlignment="1" applyProtection="1">
      <alignment horizontal="center"/>
      <protection locked="0"/>
    </xf>
    <xf numFmtId="164" fontId="16" fillId="0" borderId="0" xfId="0" applyFont="1" applyAlignment="1" applyProtection="1">
      <alignment horizontal="center"/>
      <protection locked="0"/>
    </xf>
    <xf numFmtId="164" fontId="8" fillId="0" borderId="0" xfId="0" applyFont="1" applyAlignment="1">
      <alignment horizontal="left" wrapText="1"/>
    </xf>
    <xf numFmtId="164" fontId="0" fillId="0" borderId="0" xfId="0" applyAlignment="1">
      <alignment wrapText="1"/>
    </xf>
    <xf numFmtId="164" fontId="13" fillId="0" borderId="0" xfId="0" applyFont="1" applyAlignment="1">
      <alignment horizontal="center"/>
    </xf>
    <xf numFmtId="164" fontId="23" fillId="0" borderId="0" xfId="0" applyFont="1" applyAlignment="1">
      <alignment horizontal="center"/>
    </xf>
    <xf numFmtId="164" fontId="8" fillId="0" borderId="35" xfId="0" applyFont="1" applyBorder="1" applyAlignment="1">
      <alignment horizontal="center"/>
    </xf>
    <xf numFmtId="164" fontId="8" fillId="0" borderId="33" xfId="0" applyFont="1" applyBorder="1" applyAlignment="1">
      <alignment horizontal="center"/>
    </xf>
    <xf numFmtId="164" fontId="8" fillId="0" borderId="38" xfId="0" applyFont="1" applyBorder="1" applyAlignment="1">
      <alignment horizontal="center"/>
    </xf>
    <xf numFmtId="164" fontId="10" fillId="0" borderId="0" xfId="0" applyFont="1" applyAlignment="1" applyProtection="1">
      <alignment horizontal="center"/>
      <protection locked="0"/>
    </xf>
    <xf numFmtId="164" fontId="0" fillId="0" borderId="0" xfId="0" applyAlignment="1" applyProtection="1">
      <alignment horizontal="center"/>
      <protection locked="0"/>
    </xf>
  </cellXfs>
  <cellStyles count="18">
    <cellStyle name="Comma" xfId="4" builtinId="3"/>
    <cellStyle name="Comma 2" xfId="9" xr:uid="{AC578370-792F-4401-B3CE-154944CF8C05}"/>
    <cellStyle name="Comma 3" xfId="12" xr:uid="{FB207A16-D185-411A-927D-BFAA94D60085}"/>
    <cellStyle name="Comma 4" xfId="15" xr:uid="{404FE4F0-4F2B-4A45-B41E-08F7193F4C74}"/>
    <cellStyle name="Currency" xfId="1" builtinId="4"/>
    <cellStyle name="F2 - Style1" xfId="2" xr:uid="{00000000-0005-0000-0000-000001000000}"/>
    <cellStyle name="F5 - Style2" xfId="3" xr:uid="{00000000-0005-0000-0000-000002000000}"/>
    <cellStyle name="Hyperlink" xfId="7" builtinId="8"/>
    <cellStyle name="Normal" xfId="0" builtinId="0"/>
    <cellStyle name="Normal 10" xfId="6" xr:uid="{43E963D7-7B7E-4493-B489-DBF0A0760573}"/>
    <cellStyle name="Normal 2" xfId="8" xr:uid="{B49F1077-0CEE-4982-8825-A381A1C46CDA}"/>
    <cellStyle name="Normal 3" xfId="11" xr:uid="{6F231CA7-A069-4D04-9EC0-3CCBA332C8A7}"/>
    <cellStyle name="Normal 4" xfId="14" xr:uid="{33B98F47-A395-4B87-BBB6-38F7CC078241}"/>
    <cellStyle name="Percent" xfId="5" builtinId="5"/>
    <cellStyle name="Percent 2" xfId="10" xr:uid="{4C1EC522-4A92-4515-BB9B-C84EB505FC47}"/>
    <cellStyle name="Percent 3" xfId="13" xr:uid="{D26FE6D7-BA63-4F1A-BD0A-D4B0188D9688}"/>
    <cellStyle name="Percent 4" xfId="16" xr:uid="{8360B623-E025-4C44-A8C4-8F8619FF38F1}"/>
    <cellStyle name="Text Snip" xfId="17" xr:uid="{42EBB050-58A5-4885-9EC6-5F9AD4EEEB0D}"/>
  </cellStyles>
  <dxfs count="239">
    <dxf>
      <font>
        <color rgb="FF9C0006"/>
      </font>
      <fill>
        <patternFill>
          <bgColor rgb="FFFFC7CE"/>
        </patternFill>
      </fill>
    </dxf>
    <dxf>
      <fill>
        <patternFill>
          <bgColor rgb="FFFF0000"/>
        </patternFill>
      </fill>
    </dxf>
    <dxf>
      <fill>
        <patternFill>
          <bgColor rgb="FFFF0000"/>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ill>
        <patternFill>
          <bgColor rgb="FFFF0000"/>
        </patternFill>
      </fill>
    </dxf>
    <dxf>
      <fill>
        <patternFill>
          <bgColor rgb="FFFF0000"/>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ill>
        <patternFill>
          <bgColor rgb="FFFF0000"/>
        </patternFill>
      </fill>
    </dxf>
    <dxf>
      <fill>
        <patternFill>
          <bgColor rgb="FFFF0000"/>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ill>
        <patternFill>
          <bgColor rgb="FFFF0000"/>
        </patternFill>
      </fill>
    </dxf>
    <dxf>
      <fill>
        <patternFill>
          <bgColor rgb="FFFF0000"/>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ill>
        <patternFill>
          <bgColor rgb="FFFF0000"/>
        </patternFill>
      </fill>
    </dxf>
    <dxf>
      <fill>
        <patternFill>
          <bgColor rgb="FFFF0000"/>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ill>
        <patternFill>
          <bgColor rgb="FFFF0000"/>
        </patternFill>
      </fill>
    </dxf>
    <dxf>
      <fill>
        <patternFill>
          <bgColor rgb="FFFF0000"/>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ill>
        <patternFill>
          <bgColor rgb="FFFF0000"/>
        </patternFill>
      </fill>
    </dxf>
    <dxf>
      <fill>
        <patternFill>
          <bgColor rgb="FFFF0000"/>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ill>
        <patternFill>
          <bgColor rgb="FFFF0000"/>
        </patternFill>
      </fill>
    </dxf>
    <dxf>
      <fill>
        <patternFill>
          <bgColor rgb="FFFF0000"/>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ill>
        <patternFill>
          <bgColor rgb="FFFF0000"/>
        </patternFill>
      </fill>
    </dxf>
    <dxf>
      <fill>
        <patternFill>
          <bgColor rgb="FFFF0000"/>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ill>
        <patternFill>
          <bgColor rgb="FFFF0000"/>
        </patternFill>
      </fill>
    </dxf>
    <dxf>
      <fill>
        <patternFill>
          <bgColor rgb="FFFF0000"/>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ill>
        <patternFill>
          <bgColor rgb="FFFF0000"/>
        </patternFill>
      </fill>
    </dxf>
    <dxf>
      <fill>
        <patternFill>
          <bgColor rgb="FFFF0000"/>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ill>
        <patternFill>
          <bgColor rgb="FFFF0000"/>
        </patternFill>
      </fill>
    </dxf>
    <dxf>
      <fill>
        <patternFill>
          <bgColor rgb="FFFF0000"/>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ill>
        <patternFill>
          <bgColor rgb="FFFF0000"/>
        </patternFill>
      </fill>
    </dxf>
    <dxf>
      <fill>
        <patternFill>
          <bgColor rgb="FFFF0000"/>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ill>
        <patternFill>
          <bgColor rgb="FFFF0000"/>
        </patternFill>
      </fill>
    </dxf>
    <dxf>
      <fill>
        <patternFill>
          <bgColor rgb="FFFF0000"/>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ill>
        <patternFill>
          <bgColor rgb="FFFF0000"/>
        </patternFill>
      </fill>
    </dxf>
    <dxf>
      <fill>
        <patternFill>
          <bgColor rgb="FFFF0000"/>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ill>
        <patternFill>
          <bgColor rgb="FFFF0000"/>
        </patternFill>
      </fill>
    </dxf>
    <dxf>
      <fill>
        <patternFill>
          <bgColor rgb="FFFF0000"/>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ill>
        <patternFill>
          <bgColor rgb="FFFF0000"/>
        </patternFill>
      </fill>
    </dxf>
    <dxf>
      <fill>
        <patternFill>
          <bgColor rgb="FFFF0000"/>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ill>
        <patternFill>
          <bgColor rgb="FFFF0000"/>
        </patternFill>
      </fill>
    </dxf>
    <dxf>
      <fill>
        <patternFill>
          <bgColor rgb="FFFF0000"/>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ill>
        <patternFill>
          <bgColor rgb="FFFF0000"/>
        </patternFill>
      </fill>
    </dxf>
    <dxf>
      <fill>
        <patternFill>
          <bgColor rgb="FFFF0000"/>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ill>
        <patternFill>
          <bgColor rgb="FFFF0000"/>
        </patternFill>
      </fill>
    </dxf>
    <dxf>
      <fill>
        <patternFill>
          <bgColor rgb="FFFF0000"/>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ill>
        <patternFill>
          <bgColor rgb="FFFF0000"/>
        </patternFill>
      </fill>
    </dxf>
    <dxf>
      <fill>
        <patternFill>
          <bgColor rgb="FFFF0000"/>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ill>
        <patternFill>
          <bgColor rgb="FFFF0000"/>
        </patternFill>
      </fill>
    </dxf>
    <dxf>
      <fill>
        <patternFill>
          <bgColor rgb="FFFF0000"/>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ill>
        <patternFill>
          <bgColor rgb="FFFF0000"/>
        </patternFill>
      </fill>
    </dxf>
    <dxf>
      <fill>
        <patternFill>
          <bgColor rgb="FFFF0000"/>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ill>
        <patternFill>
          <bgColor rgb="FFFF0000"/>
        </patternFill>
      </fill>
    </dxf>
    <dxf>
      <fill>
        <patternFill>
          <bgColor rgb="FFFF0000"/>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ill>
        <patternFill>
          <bgColor rgb="FFFF0000"/>
        </patternFill>
      </fill>
    </dxf>
    <dxf>
      <fill>
        <patternFill>
          <bgColor rgb="FFFF0000"/>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ill>
        <patternFill>
          <bgColor rgb="FFFF0000"/>
        </patternFill>
      </fill>
    </dxf>
    <dxf>
      <fill>
        <patternFill>
          <bgColor rgb="FFFF0000"/>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ill>
        <patternFill>
          <bgColor rgb="FFFF0000"/>
        </patternFill>
      </fill>
    </dxf>
    <dxf>
      <fill>
        <patternFill>
          <bgColor rgb="FFFF0000"/>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ill>
        <patternFill>
          <bgColor rgb="FFFF0000"/>
        </patternFill>
      </fill>
    </dxf>
    <dxf>
      <fill>
        <patternFill>
          <bgColor rgb="FFFF0000"/>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ill>
        <patternFill>
          <bgColor rgb="FFFF0000"/>
        </patternFill>
      </fill>
    </dxf>
    <dxf>
      <fill>
        <patternFill>
          <bgColor rgb="FFFF0000"/>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ill>
        <patternFill>
          <bgColor rgb="FFFF0000"/>
        </patternFill>
      </fill>
    </dxf>
    <dxf>
      <fill>
        <patternFill>
          <bgColor rgb="FFFF0000"/>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ill>
        <patternFill>
          <bgColor rgb="FFFF0000"/>
        </patternFill>
      </fill>
    </dxf>
    <dxf>
      <fill>
        <patternFill>
          <bgColor rgb="FFFF0000"/>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ill>
        <patternFill>
          <bgColor rgb="FFFF0000"/>
        </patternFill>
      </fill>
    </dxf>
    <dxf>
      <fill>
        <patternFill>
          <bgColor rgb="FFFF0000"/>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ill>
        <patternFill>
          <bgColor rgb="FFFF0000"/>
        </patternFill>
      </fill>
    </dxf>
    <dxf>
      <fill>
        <patternFill>
          <bgColor rgb="FFFF0000"/>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ill>
        <patternFill>
          <bgColor rgb="FFFF0000"/>
        </patternFill>
      </fill>
    </dxf>
    <dxf>
      <fill>
        <patternFill>
          <bgColor rgb="FFFF0000"/>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ill>
        <patternFill>
          <bgColor rgb="FFFF0000"/>
        </patternFill>
      </fill>
    </dxf>
    <dxf>
      <fill>
        <patternFill>
          <bgColor rgb="FFFF0000"/>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ill>
        <patternFill>
          <bgColor rgb="FFFF0000"/>
        </patternFill>
      </fill>
    </dxf>
    <dxf>
      <fill>
        <patternFill>
          <bgColor rgb="FFFF0000"/>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117" Type="http://schemas.openxmlformats.org/officeDocument/2006/relationships/customXml" Target="../customXml/item2.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112" Type="http://schemas.openxmlformats.org/officeDocument/2006/relationships/styles" Target="styles.xml"/><Relationship Id="rId16" Type="http://schemas.openxmlformats.org/officeDocument/2006/relationships/worksheet" Target="worksheets/sheet16.xml"/><Relationship Id="rId107" Type="http://schemas.openxmlformats.org/officeDocument/2006/relationships/worksheet" Target="worksheets/sheet107.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102" Type="http://schemas.openxmlformats.org/officeDocument/2006/relationships/worksheet" Target="worksheets/sheet102.xml"/><Relationship Id="rId5" Type="http://schemas.openxmlformats.org/officeDocument/2006/relationships/worksheet" Target="worksheets/sheet5.xml"/><Relationship Id="rId90" Type="http://schemas.openxmlformats.org/officeDocument/2006/relationships/worksheet" Target="worksheets/sheet90.xml"/><Relationship Id="rId95" Type="http://schemas.openxmlformats.org/officeDocument/2006/relationships/worksheet" Target="worksheets/sheet95.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113" Type="http://schemas.openxmlformats.org/officeDocument/2006/relationships/sharedStrings" Target="sharedStrings.xml"/><Relationship Id="rId118" Type="http://schemas.openxmlformats.org/officeDocument/2006/relationships/customXml" Target="../customXml/item3.xml"/><Relationship Id="rId80" Type="http://schemas.openxmlformats.org/officeDocument/2006/relationships/worksheet" Target="worksheets/sheet80.xml"/><Relationship Id="rId85" Type="http://schemas.openxmlformats.org/officeDocument/2006/relationships/worksheet" Target="worksheets/sheet85.xml"/><Relationship Id="rId12" Type="http://schemas.openxmlformats.org/officeDocument/2006/relationships/worksheet" Target="worksheets/sheet12.xml"/><Relationship Id="rId17" Type="http://schemas.openxmlformats.org/officeDocument/2006/relationships/worksheet" Target="worksheets/sheet17.xml"/><Relationship Id="rId33" Type="http://schemas.openxmlformats.org/officeDocument/2006/relationships/worksheet" Target="worksheets/sheet33.xml"/><Relationship Id="rId38" Type="http://schemas.openxmlformats.org/officeDocument/2006/relationships/worksheet" Target="worksheets/sheet38.xml"/><Relationship Id="rId59" Type="http://schemas.openxmlformats.org/officeDocument/2006/relationships/worksheet" Target="worksheets/sheet59.xml"/><Relationship Id="rId103" Type="http://schemas.openxmlformats.org/officeDocument/2006/relationships/worksheet" Target="worksheets/sheet103.xml"/><Relationship Id="rId108" Type="http://schemas.openxmlformats.org/officeDocument/2006/relationships/worksheet" Target="worksheets/sheet108.xml"/><Relationship Id="rId54" Type="http://schemas.openxmlformats.org/officeDocument/2006/relationships/worksheet" Target="worksheets/sheet54.xml"/><Relationship Id="rId70" Type="http://schemas.openxmlformats.org/officeDocument/2006/relationships/worksheet" Target="worksheets/sheet70.xml"/><Relationship Id="rId75" Type="http://schemas.openxmlformats.org/officeDocument/2006/relationships/worksheet" Target="worksheets/sheet75.xml"/><Relationship Id="rId91" Type="http://schemas.openxmlformats.org/officeDocument/2006/relationships/worksheet" Target="worksheets/sheet91.xml"/><Relationship Id="rId96" Type="http://schemas.openxmlformats.org/officeDocument/2006/relationships/worksheet" Target="worksheets/sheet96.xml"/><Relationship Id="rId1" Type="http://schemas.openxmlformats.org/officeDocument/2006/relationships/worksheet" Target="worksheets/sheet1.xml"/><Relationship Id="rId6" Type="http://schemas.openxmlformats.org/officeDocument/2006/relationships/worksheet" Target="worksheets/sheet6.xml"/><Relationship Id="rId23" Type="http://schemas.openxmlformats.org/officeDocument/2006/relationships/worksheet" Target="worksheets/sheet23.xml"/><Relationship Id="rId28" Type="http://schemas.openxmlformats.org/officeDocument/2006/relationships/worksheet" Target="worksheets/sheet28.xml"/><Relationship Id="rId49" Type="http://schemas.openxmlformats.org/officeDocument/2006/relationships/worksheet" Target="worksheets/sheet49.xml"/><Relationship Id="rId114" Type="http://schemas.microsoft.com/office/2017/10/relationships/person" Target="persons/person.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109" Type="http://schemas.openxmlformats.org/officeDocument/2006/relationships/worksheet" Target="worksheets/sheet10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04" Type="http://schemas.openxmlformats.org/officeDocument/2006/relationships/worksheet" Target="worksheets/sheet104.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110" Type="http://schemas.openxmlformats.org/officeDocument/2006/relationships/worksheet" Target="worksheets/sheet110.xml"/><Relationship Id="rId115" Type="http://schemas.openxmlformats.org/officeDocument/2006/relationships/calcChain" Target="calcChain.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worksheet" Target="worksheets/sheet100.xml"/><Relationship Id="rId105" Type="http://schemas.openxmlformats.org/officeDocument/2006/relationships/worksheet" Target="worksheets/sheet105.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worksheet" Target="worksheets/sheet98.xml"/><Relationship Id="rId3" Type="http://schemas.openxmlformats.org/officeDocument/2006/relationships/worksheet" Target="worksheets/sheet3.xml"/><Relationship Id="rId25" Type="http://schemas.openxmlformats.org/officeDocument/2006/relationships/worksheet" Target="worksheets/sheet25.xml"/><Relationship Id="rId46" Type="http://schemas.openxmlformats.org/officeDocument/2006/relationships/worksheet" Target="worksheets/sheet46.xml"/><Relationship Id="rId67" Type="http://schemas.openxmlformats.org/officeDocument/2006/relationships/worksheet" Target="worksheets/sheet67.xml"/><Relationship Id="rId116" Type="http://schemas.openxmlformats.org/officeDocument/2006/relationships/customXml" Target="../customXml/item1.xml"/><Relationship Id="rId20" Type="http://schemas.openxmlformats.org/officeDocument/2006/relationships/worksheet" Target="worksheets/sheet20.xml"/><Relationship Id="rId41" Type="http://schemas.openxmlformats.org/officeDocument/2006/relationships/worksheet" Target="worksheets/sheet41.xml"/><Relationship Id="rId62" Type="http://schemas.openxmlformats.org/officeDocument/2006/relationships/worksheet" Target="worksheets/sheet62.xml"/><Relationship Id="rId83" Type="http://schemas.openxmlformats.org/officeDocument/2006/relationships/worksheet" Target="worksheets/sheet83.xml"/><Relationship Id="rId88" Type="http://schemas.openxmlformats.org/officeDocument/2006/relationships/worksheet" Target="worksheets/sheet88.xml"/><Relationship Id="rId111" Type="http://schemas.openxmlformats.org/officeDocument/2006/relationships/theme" Target="theme/theme1.xml"/><Relationship Id="rId15" Type="http://schemas.openxmlformats.org/officeDocument/2006/relationships/worksheet" Target="worksheets/sheet15.xml"/><Relationship Id="rId36" Type="http://schemas.openxmlformats.org/officeDocument/2006/relationships/worksheet" Target="worksheets/sheet36.xml"/><Relationship Id="rId57" Type="http://schemas.openxmlformats.org/officeDocument/2006/relationships/worksheet" Target="worksheets/sheet57.xml"/><Relationship Id="rId106" Type="http://schemas.openxmlformats.org/officeDocument/2006/relationships/worksheet" Target="worksheets/sheet106.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ysClr val="windowText" lastClr="000000"/>
                </a:solidFill>
                <a:latin typeface="Arial" panose="020B0604020202020204" pitchFamily="34" charset="0"/>
                <a:ea typeface="+mn-ea"/>
                <a:cs typeface="Arial" panose="020B0604020202020204" pitchFamily="34" charset="0"/>
              </a:defRPr>
            </a:pPr>
            <a:r>
              <a:rPr lang="en-US" sz="1600" b="1">
                <a:solidFill>
                  <a:sysClr val="windowText" lastClr="000000"/>
                </a:solidFill>
                <a:latin typeface="Arial" panose="020B0604020202020204" pitchFamily="34" charset="0"/>
                <a:cs typeface="Arial" panose="020B0604020202020204" pitchFamily="34" charset="0"/>
              </a:rPr>
              <a:t>General</a:t>
            </a:r>
            <a:r>
              <a:rPr lang="en-US" sz="1600" b="1" baseline="0">
                <a:solidFill>
                  <a:sysClr val="windowText" lastClr="000000"/>
                </a:solidFill>
                <a:latin typeface="Arial" panose="020B0604020202020204" pitchFamily="34" charset="0"/>
                <a:cs typeface="Arial" panose="020B0604020202020204" pitchFamily="34" charset="0"/>
              </a:rPr>
              <a:t> Fund Appropriation Allocation</a:t>
            </a:r>
            <a:endParaRPr lang="en-US" sz="1600" b="1">
              <a:solidFill>
                <a:sysClr val="windowText" lastClr="000000"/>
              </a:solidFill>
              <a:latin typeface="Arial" panose="020B0604020202020204" pitchFamily="34" charset="0"/>
              <a:cs typeface="Arial" panose="020B0604020202020204" pitchFamily="34" charset="0"/>
            </a:endParaRPr>
          </a:p>
        </c:rich>
      </c:tx>
      <c:overlay val="0"/>
      <c:spPr>
        <a:noFill/>
        <a:ln>
          <a:noFill/>
        </a:ln>
        <a:effectLst/>
      </c:spPr>
      <c:txPr>
        <a:bodyPr rot="0" spcFirstLastPara="1" vertOverflow="ellipsis" vert="horz" wrap="square" anchor="ctr" anchorCtr="1"/>
        <a:lstStyle/>
        <a:p>
          <a:pPr>
            <a:defRPr sz="1400" b="1"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view3D>
      <c:rotX val="30"/>
      <c:rotY val="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manualLayout>
          <c:layoutTarget val="inner"/>
          <c:xMode val="edge"/>
          <c:yMode val="edge"/>
          <c:x val="2.3675004719748614E-2"/>
          <c:y val="0.27536853393917565"/>
          <c:w val="0.47113961841562296"/>
          <c:h val="0.60640486351077216"/>
        </c:manualLayout>
      </c:layout>
      <c:pie3DChart>
        <c:varyColors val="1"/>
        <c:ser>
          <c:idx val="0"/>
          <c:order val="0"/>
          <c:dPt>
            <c:idx val="0"/>
            <c:bubble3D val="0"/>
            <c:spPr>
              <a:solidFill>
                <a:schemeClr val="accent1"/>
              </a:solidFill>
              <a:ln w="25400">
                <a:solidFill>
                  <a:schemeClr val="lt1"/>
                </a:solidFill>
              </a:ln>
              <a:effectLst/>
              <a:sp3d contourW="25400">
                <a:contourClr>
                  <a:schemeClr val="lt1"/>
                </a:contourClr>
              </a:sp3d>
            </c:spPr>
            <c:extLst>
              <c:ext xmlns:c16="http://schemas.microsoft.com/office/drawing/2014/chart" uri="{C3380CC4-5D6E-409C-BE32-E72D297353CC}">
                <c16:uniqueId val="{00000001-954C-4814-AF42-03D8FA642A37}"/>
              </c:ext>
            </c:extLst>
          </c:dPt>
          <c:dPt>
            <c:idx val="1"/>
            <c:bubble3D val="0"/>
            <c:spPr>
              <a:solidFill>
                <a:schemeClr val="accent2"/>
              </a:solidFill>
              <a:ln w="25400">
                <a:solidFill>
                  <a:schemeClr val="lt1"/>
                </a:solidFill>
              </a:ln>
              <a:effectLst/>
              <a:sp3d contourW="25400">
                <a:contourClr>
                  <a:schemeClr val="lt1"/>
                </a:contourClr>
              </a:sp3d>
            </c:spPr>
            <c:extLst>
              <c:ext xmlns:c16="http://schemas.microsoft.com/office/drawing/2014/chart" uri="{C3380CC4-5D6E-409C-BE32-E72D297353CC}">
                <c16:uniqueId val="{00000003-954C-4814-AF42-03D8FA642A37}"/>
              </c:ext>
            </c:extLst>
          </c:dPt>
          <c:dPt>
            <c:idx val="2"/>
            <c:bubble3D val="0"/>
            <c:spPr>
              <a:solidFill>
                <a:schemeClr val="accent3"/>
              </a:solidFill>
              <a:ln w="25400">
                <a:solidFill>
                  <a:schemeClr val="lt1"/>
                </a:solidFill>
              </a:ln>
              <a:effectLst/>
              <a:sp3d contourW="25400">
                <a:contourClr>
                  <a:schemeClr val="lt1"/>
                </a:contourClr>
              </a:sp3d>
            </c:spPr>
            <c:extLst>
              <c:ext xmlns:c16="http://schemas.microsoft.com/office/drawing/2014/chart" uri="{C3380CC4-5D6E-409C-BE32-E72D297353CC}">
                <c16:uniqueId val="{00000005-954C-4814-AF42-03D8FA642A37}"/>
              </c:ext>
            </c:extLst>
          </c:dPt>
          <c:dPt>
            <c:idx val="3"/>
            <c:bubble3D val="0"/>
            <c:spPr>
              <a:solidFill>
                <a:schemeClr val="accent4"/>
              </a:solidFill>
              <a:ln w="25400">
                <a:solidFill>
                  <a:schemeClr val="lt1"/>
                </a:solidFill>
              </a:ln>
              <a:effectLst/>
              <a:sp3d contourW="25400">
                <a:contourClr>
                  <a:schemeClr val="lt1"/>
                </a:contourClr>
              </a:sp3d>
            </c:spPr>
            <c:extLst>
              <c:ext xmlns:c16="http://schemas.microsoft.com/office/drawing/2014/chart" uri="{C3380CC4-5D6E-409C-BE32-E72D297353CC}">
                <c16:uniqueId val="{00000007-954C-4814-AF42-03D8FA642A37}"/>
              </c:ext>
            </c:extLst>
          </c:dPt>
          <c:dPt>
            <c:idx val="4"/>
            <c:bubble3D val="0"/>
            <c:spPr>
              <a:solidFill>
                <a:schemeClr val="accent5"/>
              </a:solidFill>
              <a:ln w="25400">
                <a:solidFill>
                  <a:schemeClr val="lt1"/>
                </a:solidFill>
              </a:ln>
              <a:effectLst/>
              <a:sp3d contourW="25400">
                <a:contourClr>
                  <a:schemeClr val="lt1"/>
                </a:contourClr>
              </a:sp3d>
            </c:spPr>
            <c:extLst>
              <c:ext xmlns:c16="http://schemas.microsoft.com/office/drawing/2014/chart" uri="{C3380CC4-5D6E-409C-BE32-E72D297353CC}">
                <c16:uniqueId val="{00000009-954C-4814-AF42-03D8FA642A37}"/>
              </c:ext>
            </c:extLst>
          </c:dPt>
          <c:dPt>
            <c:idx val="5"/>
            <c:bubble3D val="0"/>
            <c:spPr>
              <a:solidFill>
                <a:schemeClr val="accent6"/>
              </a:solidFill>
              <a:ln w="25400">
                <a:solidFill>
                  <a:schemeClr val="lt1"/>
                </a:solidFill>
              </a:ln>
              <a:effectLst/>
              <a:sp3d contourW="25400">
                <a:contourClr>
                  <a:schemeClr val="lt1"/>
                </a:contourClr>
              </a:sp3d>
            </c:spPr>
            <c:extLst>
              <c:ext xmlns:c16="http://schemas.microsoft.com/office/drawing/2014/chart" uri="{C3380CC4-5D6E-409C-BE32-E72D297353CC}">
                <c16:uniqueId val="{0000000B-954C-4814-AF42-03D8FA642A37}"/>
              </c:ext>
            </c:extLst>
          </c:dPt>
          <c:dPt>
            <c:idx val="6"/>
            <c:bubble3D val="0"/>
            <c:spPr>
              <a:solidFill>
                <a:schemeClr val="accent1">
                  <a:lumMod val="60000"/>
                </a:schemeClr>
              </a:solidFill>
              <a:ln w="25400">
                <a:solidFill>
                  <a:schemeClr val="lt1"/>
                </a:solidFill>
              </a:ln>
              <a:effectLst/>
              <a:sp3d contourW="25400">
                <a:contourClr>
                  <a:schemeClr val="lt1"/>
                </a:contourClr>
              </a:sp3d>
            </c:spPr>
            <c:extLst>
              <c:ext xmlns:c16="http://schemas.microsoft.com/office/drawing/2014/chart" uri="{C3380CC4-5D6E-409C-BE32-E72D297353CC}">
                <c16:uniqueId val="{0000000D-954C-4814-AF42-03D8FA642A37}"/>
              </c:ext>
            </c:extLst>
          </c:dPt>
          <c:dPt>
            <c:idx val="7"/>
            <c:bubble3D val="0"/>
            <c:spPr>
              <a:solidFill>
                <a:schemeClr val="accent2">
                  <a:lumMod val="60000"/>
                </a:schemeClr>
              </a:solidFill>
              <a:ln w="25400">
                <a:solidFill>
                  <a:schemeClr val="lt1"/>
                </a:solidFill>
              </a:ln>
              <a:effectLst/>
              <a:sp3d contourW="25400">
                <a:contourClr>
                  <a:schemeClr val="lt1"/>
                </a:contourClr>
              </a:sp3d>
            </c:spPr>
            <c:extLst>
              <c:ext xmlns:c16="http://schemas.microsoft.com/office/drawing/2014/chart" uri="{C3380CC4-5D6E-409C-BE32-E72D297353CC}">
                <c16:uniqueId val="{0000000F-954C-4814-AF42-03D8FA642A37}"/>
              </c:ext>
            </c:extLst>
          </c:dPt>
          <c:dPt>
            <c:idx val="8"/>
            <c:bubble3D val="0"/>
            <c:spPr>
              <a:solidFill>
                <a:schemeClr val="accent3">
                  <a:lumMod val="60000"/>
                </a:schemeClr>
              </a:solidFill>
              <a:ln w="25400">
                <a:solidFill>
                  <a:schemeClr val="lt1"/>
                </a:solidFill>
              </a:ln>
              <a:effectLst/>
              <a:sp3d contourW="25400">
                <a:contourClr>
                  <a:schemeClr val="lt1"/>
                </a:contourClr>
              </a:sp3d>
            </c:spPr>
            <c:extLst>
              <c:ext xmlns:c16="http://schemas.microsoft.com/office/drawing/2014/chart" uri="{C3380CC4-5D6E-409C-BE32-E72D297353CC}">
                <c16:uniqueId val="{00000011-954C-4814-AF42-03D8FA642A37}"/>
              </c:ext>
            </c:extLst>
          </c:dPt>
          <c:dPt>
            <c:idx val="9"/>
            <c:bubble3D val="0"/>
            <c:spPr>
              <a:solidFill>
                <a:schemeClr val="accent4">
                  <a:lumMod val="60000"/>
                </a:schemeClr>
              </a:solidFill>
              <a:ln w="25400">
                <a:solidFill>
                  <a:schemeClr val="lt1"/>
                </a:solidFill>
              </a:ln>
              <a:effectLst/>
              <a:sp3d contourW="25400">
                <a:contourClr>
                  <a:schemeClr val="lt1"/>
                </a:contourClr>
              </a:sp3d>
            </c:spPr>
            <c:extLst>
              <c:ext xmlns:c16="http://schemas.microsoft.com/office/drawing/2014/chart" uri="{C3380CC4-5D6E-409C-BE32-E72D297353CC}">
                <c16:uniqueId val="{00000013-954C-4814-AF42-03D8FA642A37}"/>
              </c:ext>
            </c:extLst>
          </c:dPt>
          <c:dPt>
            <c:idx val="10"/>
            <c:bubble3D val="0"/>
            <c:spPr>
              <a:solidFill>
                <a:schemeClr val="accent5">
                  <a:lumMod val="60000"/>
                </a:schemeClr>
              </a:solidFill>
              <a:ln w="25400">
                <a:solidFill>
                  <a:schemeClr val="lt1"/>
                </a:solidFill>
              </a:ln>
              <a:effectLst/>
              <a:sp3d contourW="25400">
                <a:contourClr>
                  <a:schemeClr val="lt1"/>
                </a:contourClr>
              </a:sp3d>
            </c:spPr>
            <c:extLst>
              <c:ext xmlns:c16="http://schemas.microsoft.com/office/drawing/2014/chart" uri="{C3380CC4-5D6E-409C-BE32-E72D297353CC}">
                <c16:uniqueId val="{00000015-954C-4814-AF42-03D8FA642A37}"/>
              </c:ext>
            </c:extLst>
          </c:dPt>
          <c:dPt>
            <c:idx val="11"/>
            <c:bubble3D val="0"/>
            <c:spPr>
              <a:solidFill>
                <a:schemeClr val="accent6">
                  <a:lumMod val="60000"/>
                </a:schemeClr>
              </a:solidFill>
              <a:ln w="25400">
                <a:solidFill>
                  <a:schemeClr val="lt1"/>
                </a:solidFill>
              </a:ln>
              <a:effectLst/>
              <a:sp3d contourW="25400">
                <a:contourClr>
                  <a:schemeClr val="lt1"/>
                </a:contourClr>
              </a:sp3d>
            </c:spPr>
            <c:extLst>
              <c:ext xmlns:c16="http://schemas.microsoft.com/office/drawing/2014/chart" uri="{C3380CC4-5D6E-409C-BE32-E72D297353CC}">
                <c16:uniqueId val="{00000017-954C-4814-AF42-03D8FA642A37}"/>
              </c:ext>
            </c:extLst>
          </c:dPt>
          <c:cat>
            <c:numRef>
              <c:f>'Budget Charts'!$K$26:$K$37</c:f>
              <c:numCache>
                <c:formatCode>General</c:formatCode>
                <c:ptCount val="8"/>
                <c:pt idx="0">
                  <c:v>0</c:v>
                </c:pt>
                <c:pt idx="1">
                  <c:v>0</c:v>
                </c:pt>
                <c:pt idx="2">
                  <c:v>0</c:v>
                </c:pt>
                <c:pt idx="3">
                  <c:v>0</c:v>
                </c:pt>
                <c:pt idx="4">
                  <c:v>0</c:v>
                </c:pt>
                <c:pt idx="5">
                  <c:v>0</c:v>
                </c:pt>
                <c:pt idx="6">
                  <c:v>0</c:v>
                </c:pt>
                <c:pt idx="7">
                  <c:v>0</c:v>
                </c:pt>
              </c:numCache>
            </c:numRef>
          </c:cat>
          <c:val>
            <c:numRef>
              <c:f>'Budget Charts'!$L$26:$L$37</c:f>
              <c:numCache>
                <c:formatCode>0.00%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18-954C-4814-AF42-03D8FA642A37}"/>
            </c:ext>
          </c:extLst>
        </c:ser>
        <c:dLbls>
          <c:showLegendKey val="0"/>
          <c:showVal val="0"/>
          <c:showCatName val="0"/>
          <c:showSerName val="0"/>
          <c:showPercent val="0"/>
          <c:showBubbleSize val="0"/>
          <c:showLeaderLines val="1"/>
        </c:dLbls>
      </c:pie3DChart>
      <c:spPr>
        <a:noFill/>
        <a:ln>
          <a:noFill/>
        </a:ln>
        <a:effectLst/>
      </c:spPr>
    </c:plotArea>
    <c:legend>
      <c:legendPos val="r"/>
      <c:layout>
        <c:manualLayout>
          <c:xMode val="edge"/>
          <c:yMode val="edge"/>
          <c:x val="0.48903476141458918"/>
          <c:y val="0.20808547865416097"/>
          <c:w val="0.49805159964736612"/>
          <c:h val="0.6657962766366351"/>
        </c:manualLayout>
      </c:layout>
      <c:overlay val="0"/>
      <c:spPr>
        <a:noFill/>
        <a:ln>
          <a:noFill/>
        </a:ln>
        <a:effectLst/>
      </c:spPr>
      <c:txPr>
        <a:bodyPr rot="0" spcFirstLastPara="1" vertOverflow="ellipsis" vert="horz" wrap="square" anchor="ctr" anchorCtr="1"/>
        <a:lstStyle/>
        <a:p>
          <a:pPr>
            <a:defRPr sz="900" b="1"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6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1</xdr:col>
      <xdr:colOff>204786</xdr:colOff>
      <xdr:row>0</xdr:row>
      <xdr:rowOff>0</xdr:rowOff>
    </xdr:from>
    <xdr:to>
      <xdr:col>5</xdr:col>
      <xdr:colOff>695325</xdr:colOff>
      <xdr:row>21</xdr:row>
      <xdr:rowOff>66674</xdr:rowOff>
    </xdr:to>
    <xdr:graphicFrame macro="">
      <xdr:nvGraphicFramePr>
        <xdr:cNvPr id="17" name="Chart 16">
          <a:extLst>
            <a:ext uri="{FF2B5EF4-FFF2-40B4-BE49-F238E27FC236}">
              <a16:creationId xmlns:a16="http://schemas.microsoft.com/office/drawing/2014/main" id="{500D153F-1256-44C6-A228-C9665885378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hyperlink" Target="https://www.ndaco.org/image/cache/2026_Instructions_for_Cap_Calculation_Worksheet_wiith_Notes_and_Definitions.pdf" TargetMode="External"/><Relationship Id="rId2" Type="http://schemas.openxmlformats.org/officeDocument/2006/relationships/hyperlink" Target="https://www.tax.nd.gov/local-government/state-board-equalization" TargetMode="External"/><Relationship Id="rId1" Type="http://schemas.openxmlformats.org/officeDocument/2006/relationships/hyperlink" Target="https://www.tax.nd.gov/local-government/state-board-equalization" TargetMode="External"/><Relationship Id="rId4"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www.ndaco.org/publications/cap-worksheet-and-instructions/"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https://www.ndaco.org/publications/cap-worksheet-and-instructions/" TargetMode="External"/></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9.bin"/><Relationship Id="rId1" Type="http://schemas.openxmlformats.org/officeDocument/2006/relationships/hyperlink" Target="https://www.ndaco.org/publications/cap-worksheet-and-instructions/" TargetMode="External"/></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8.v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3" Type="http://schemas.openxmlformats.org/officeDocument/2006/relationships/comments" Target="../comments9.xml"/><Relationship Id="rId2" Type="http://schemas.openxmlformats.org/officeDocument/2006/relationships/vmlDrawing" Target="../drawings/vmlDrawing9.v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3" Type="http://schemas.openxmlformats.org/officeDocument/2006/relationships/comments" Target="../comments10.xml"/><Relationship Id="rId2" Type="http://schemas.openxmlformats.org/officeDocument/2006/relationships/vmlDrawing" Target="../drawings/vmlDrawing10.v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3" Type="http://schemas.openxmlformats.org/officeDocument/2006/relationships/comments" Target="../comments11.xml"/><Relationship Id="rId2" Type="http://schemas.openxmlformats.org/officeDocument/2006/relationships/vmlDrawing" Target="../drawings/vmlDrawing11.v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3" Type="http://schemas.openxmlformats.org/officeDocument/2006/relationships/comments" Target="../comments12.xml"/><Relationship Id="rId2" Type="http://schemas.openxmlformats.org/officeDocument/2006/relationships/vmlDrawing" Target="../drawings/vmlDrawing12.v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3" Type="http://schemas.openxmlformats.org/officeDocument/2006/relationships/comments" Target="../comments13.xml"/><Relationship Id="rId2" Type="http://schemas.openxmlformats.org/officeDocument/2006/relationships/vmlDrawing" Target="../drawings/vmlDrawing13.v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3" Type="http://schemas.openxmlformats.org/officeDocument/2006/relationships/comments" Target="../comments14.xml"/><Relationship Id="rId2" Type="http://schemas.openxmlformats.org/officeDocument/2006/relationships/vmlDrawing" Target="../drawings/vmlDrawing14.v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3" Type="http://schemas.openxmlformats.org/officeDocument/2006/relationships/comments" Target="../comments15.xml"/><Relationship Id="rId2" Type="http://schemas.openxmlformats.org/officeDocument/2006/relationships/vmlDrawing" Target="../drawings/vmlDrawing15.v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3" Type="http://schemas.openxmlformats.org/officeDocument/2006/relationships/comments" Target="../comments16.xml"/><Relationship Id="rId2" Type="http://schemas.openxmlformats.org/officeDocument/2006/relationships/vmlDrawing" Target="../drawings/vmlDrawing16.v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3" Type="http://schemas.openxmlformats.org/officeDocument/2006/relationships/comments" Target="../comments17.xml"/><Relationship Id="rId2" Type="http://schemas.openxmlformats.org/officeDocument/2006/relationships/vmlDrawing" Target="../drawings/vmlDrawing17.v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3" Type="http://schemas.openxmlformats.org/officeDocument/2006/relationships/comments" Target="../comments18.xml"/><Relationship Id="rId2" Type="http://schemas.openxmlformats.org/officeDocument/2006/relationships/vmlDrawing" Target="../drawings/vmlDrawing18.v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3" Type="http://schemas.openxmlformats.org/officeDocument/2006/relationships/comments" Target="../comments19.xml"/><Relationship Id="rId2" Type="http://schemas.openxmlformats.org/officeDocument/2006/relationships/vmlDrawing" Target="../drawings/vmlDrawing19.v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3" Type="http://schemas.openxmlformats.org/officeDocument/2006/relationships/comments" Target="../comments20.xml"/><Relationship Id="rId2" Type="http://schemas.openxmlformats.org/officeDocument/2006/relationships/vmlDrawing" Target="../drawings/vmlDrawing20.v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3" Type="http://schemas.openxmlformats.org/officeDocument/2006/relationships/comments" Target="../comments21.xml"/><Relationship Id="rId2" Type="http://schemas.openxmlformats.org/officeDocument/2006/relationships/vmlDrawing" Target="../drawings/vmlDrawing21.v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3" Type="http://schemas.openxmlformats.org/officeDocument/2006/relationships/comments" Target="../comments22.xml"/><Relationship Id="rId2" Type="http://schemas.openxmlformats.org/officeDocument/2006/relationships/vmlDrawing" Target="../drawings/vmlDrawing22.v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3" Type="http://schemas.openxmlformats.org/officeDocument/2006/relationships/comments" Target="../comments23.xml"/><Relationship Id="rId2" Type="http://schemas.openxmlformats.org/officeDocument/2006/relationships/vmlDrawing" Target="../drawings/vmlDrawing23.v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3" Type="http://schemas.openxmlformats.org/officeDocument/2006/relationships/comments" Target="../comments24.xml"/><Relationship Id="rId2" Type="http://schemas.openxmlformats.org/officeDocument/2006/relationships/vmlDrawing" Target="../drawings/vmlDrawing24.vml"/><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3" Type="http://schemas.openxmlformats.org/officeDocument/2006/relationships/comments" Target="../comments25.xml"/><Relationship Id="rId2" Type="http://schemas.openxmlformats.org/officeDocument/2006/relationships/vmlDrawing" Target="../drawings/vmlDrawing25.vml"/><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3" Type="http://schemas.openxmlformats.org/officeDocument/2006/relationships/comments" Target="../comments26.xml"/><Relationship Id="rId2" Type="http://schemas.openxmlformats.org/officeDocument/2006/relationships/vmlDrawing" Target="../drawings/vmlDrawing26.vml"/><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3" Type="http://schemas.openxmlformats.org/officeDocument/2006/relationships/comments" Target="../comments27.xml"/><Relationship Id="rId2" Type="http://schemas.openxmlformats.org/officeDocument/2006/relationships/vmlDrawing" Target="../drawings/vmlDrawing27.vml"/><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3" Type="http://schemas.openxmlformats.org/officeDocument/2006/relationships/comments" Target="../comments28.xml"/><Relationship Id="rId2" Type="http://schemas.openxmlformats.org/officeDocument/2006/relationships/vmlDrawing" Target="../drawings/vmlDrawing28.vml"/><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3" Type="http://schemas.openxmlformats.org/officeDocument/2006/relationships/comments" Target="../comments29.xml"/><Relationship Id="rId2" Type="http://schemas.openxmlformats.org/officeDocument/2006/relationships/vmlDrawing" Target="../drawings/vmlDrawing29.vml"/><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3" Type="http://schemas.openxmlformats.org/officeDocument/2006/relationships/comments" Target="../comments30.xml"/><Relationship Id="rId2" Type="http://schemas.openxmlformats.org/officeDocument/2006/relationships/vmlDrawing" Target="../drawings/vmlDrawing30.vml"/><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3" Type="http://schemas.openxmlformats.org/officeDocument/2006/relationships/comments" Target="../comments31.xml"/><Relationship Id="rId2" Type="http://schemas.openxmlformats.org/officeDocument/2006/relationships/vmlDrawing" Target="../drawings/vmlDrawing31.vml"/><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3" Type="http://schemas.openxmlformats.org/officeDocument/2006/relationships/comments" Target="../comments32.xml"/><Relationship Id="rId2" Type="http://schemas.openxmlformats.org/officeDocument/2006/relationships/vmlDrawing" Target="../drawings/vmlDrawing32.vml"/><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3" Type="http://schemas.openxmlformats.org/officeDocument/2006/relationships/comments" Target="../comments33.xml"/><Relationship Id="rId2" Type="http://schemas.openxmlformats.org/officeDocument/2006/relationships/vmlDrawing" Target="../drawings/vmlDrawing33.vml"/><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3" Type="http://schemas.openxmlformats.org/officeDocument/2006/relationships/vmlDrawing" Target="../drawings/vmlDrawing34.vml"/><Relationship Id="rId2" Type="http://schemas.openxmlformats.org/officeDocument/2006/relationships/printerSettings" Target="../printerSettings/printerSettings47.bin"/><Relationship Id="rId1" Type="http://schemas.openxmlformats.org/officeDocument/2006/relationships/hyperlink" Target="https://www.legis.nd.gov/constit/a10.pdf" TargetMode="External"/><Relationship Id="rId4" Type="http://schemas.openxmlformats.org/officeDocument/2006/relationships/comments" Target="../comments34.xml"/></Relationships>
</file>

<file path=xl/worksheets/_rels/sheet48.xml.rels><?xml version="1.0" encoding="UTF-8" standalone="yes"?>
<Relationships xmlns="http://schemas.openxmlformats.org/package/2006/relationships"><Relationship Id="rId3" Type="http://schemas.openxmlformats.org/officeDocument/2006/relationships/comments" Target="../comments35.xml"/><Relationship Id="rId2" Type="http://schemas.openxmlformats.org/officeDocument/2006/relationships/vmlDrawing" Target="../drawings/vmlDrawing35.vml"/><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3" Type="http://schemas.openxmlformats.org/officeDocument/2006/relationships/vmlDrawing" Target="../drawings/vmlDrawing36.vml"/><Relationship Id="rId2" Type="http://schemas.openxmlformats.org/officeDocument/2006/relationships/printerSettings" Target="../printerSettings/printerSettings49.bin"/><Relationship Id="rId1" Type="http://schemas.openxmlformats.org/officeDocument/2006/relationships/hyperlink" Target="https://www.legis.nd.gov/constit/a10.pdf" TargetMode="External"/><Relationship Id="rId4" Type="http://schemas.openxmlformats.org/officeDocument/2006/relationships/comments" Target="../comments36.xml"/></Relationships>
</file>

<file path=xl/worksheets/_rels/sheet50.xml.rels><?xml version="1.0" encoding="UTF-8" standalone="yes"?>
<Relationships xmlns="http://schemas.openxmlformats.org/package/2006/relationships"><Relationship Id="rId3" Type="http://schemas.openxmlformats.org/officeDocument/2006/relationships/comments" Target="../comments37.xml"/><Relationship Id="rId2" Type="http://schemas.openxmlformats.org/officeDocument/2006/relationships/vmlDrawing" Target="../drawings/vmlDrawing37.vml"/><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3" Type="http://schemas.openxmlformats.org/officeDocument/2006/relationships/vmlDrawing" Target="../drawings/vmlDrawing38.vml"/><Relationship Id="rId2" Type="http://schemas.openxmlformats.org/officeDocument/2006/relationships/printerSettings" Target="../printerSettings/printerSettings51.bin"/><Relationship Id="rId1" Type="http://schemas.openxmlformats.org/officeDocument/2006/relationships/hyperlink" Target="https://www.legis.nd.gov/constit/a10.pdf" TargetMode="External"/><Relationship Id="rId4" Type="http://schemas.openxmlformats.org/officeDocument/2006/relationships/comments" Target="../comments38.xml"/></Relationships>
</file>

<file path=xl/worksheets/_rels/sheet52.xml.rels><?xml version="1.0" encoding="UTF-8" standalone="yes"?>
<Relationships xmlns="http://schemas.openxmlformats.org/package/2006/relationships"><Relationship Id="rId3" Type="http://schemas.openxmlformats.org/officeDocument/2006/relationships/comments" Target="../comments39.xml"/><Relationship Id="rId2" Type="http://schemas.openxmlformats.org/officeDocument/2006/relationships/vmlDrawing" Target="../drawings/vmlDrawing39.vml"/><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3" Type="http://schemas.openxmlformats.org/officeDocument/2006/relationships/vmlDrawing" Target="../drawings/vmlDrawing40.vml"/><Relationship Id="rId2" Type="http://schemas.openxmlformats.org/officeDocument/2006/relationships/printerSettings" Target="../printerSettings/printerSettings53.bin"/><Relationship Id="rId1" Type="http://schemas.openxmlformats.org/officeDocument/2006/relationships/hyperlink" Target="https://www.legis.nd.gov/constit/a10.pdf" TargetMode="External"/><Relationship Id="rId4" Type="http://schemas.openxmlformats.org/officeDocument/2006/relationships/comments" Target="../comments40.xml"/></Relationships>
</file>

<file path=xl/worksheets/_rels/sheet54.xml.rels><?xml version="1.0" encoding="UTF-8" standalone="yes"?>
<Relationships xmlns="http://schemas.openxmlformats.org/package/2006/relationships"><Relationship Id="rId3" Type="http://schemas.openxmlformats.org/officeDocument/2006/relationships/comments" Target="../comments41.xml"/><Relationship Id="rId2" Type="http://schemas.openxmlformats.org/officeDocument/2006/relationships/vmlDrawing" Target="../drawings/vmlDrawing41.vml"/><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3" Type="http://schemas.openxmlformats.org/officeDocument/2006/relationships/vmlDrawing" Target="../drawings/vmlDrawing42.vml"/><Relationship Id="rId2" Type="http://schemas.openxmlformats.org/officeDocument/2006/relationships/printerSettings" Target="../printerSettings/printerSettings55.bin"/><Relationship Id="rId1" Type="http://schemas.openxmlformats.org/officeDocument/2006/relationships/hyperlink" Target="https://www.legis.nd.gov/constit/a10.pdf" TargetMode="External"/><Relationship Id="rId4" Type="http://schemas.openxmlformats.org/officeDocument/2006/relationships/comments" Target="../comments42.xml"/></Relationships>
</file>

<file path=xl/worksheets/_rels/sheet56.xml.rels><?xml version="1.0" encoding="UTF-8" standalone="yes"?>
<Relationships xmlns="http://schemas.openxmlformats.org/package/2006/relationships"><Relationship Id="rId3" Type="http://schemas.openxmlformats.org/officeDocument/2006/relationships/comments" Target="../comments43.xml"/><Relationship Id="rId2" Type="http://schemas.openxmlformats.org/officeDocument/2006/relationships/vmlDrawing" Target="../drawings/vmlDrawing43.vml"/><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3" Type="http://schemas.openxmlformats.org/officeDocument/2006/relationships/vmlDrawing" Target="../drawings/vmlDrawing44.vml"/><Relationship Id="rId2" Type="http://schemas.openxmlformats.org/officeDocument/2006/relationships/printerSettings" Target="../printerSettings/printerSettings57.bin"/><Relationship Id="rId1" Type="http://schemas.openxmlformats.org/officeDocument/2006/relationships/hyperlink" Target="https://www.legis.nd.gov/constit/a10.pdf" TargetMode="External"/><Relationship Id="rId4" Type="http://schemas.openxmlformats.org/officeDocument/2006/relationships/comments" Target="../comments44.xml"/></Relationships>
</file>

<file path=xl/worksheets/_rels/sheet58.xml.rels><?xml version="1.0" encoding="UTF-8" standalone="yes"?>
<Relationships xmlns="http://schemas.openxmlformats.org/package/2006/relationships"><Relationship Id="rId3" Type="http://schemas.openxmlformats.org/officeDocument/2006/relationships/comments" Target="../comments45.xml"/><Relationship Id="rId2" Type="http://schemas.openxmlformats.org/officeDocument/2006/relationships/vmlDrawing" Target="../drawings/vmlDrawing45.vml"/><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3" Type="http://schemas.openxmlformats.org/officeDocument/2006/relationships/vmlDrawing" Target="../drawings/vmlDrawing46.vml"/><Relationship Id="rId2" Type="http://schemas.openxmlformats.org/officeDocument/2006/relationships/printerSettings" Target="../printerSettings/printerSettings59.bin"/><Relationship Id="rId1" Type="http://schemas.openxmlformats.org/officeDocument/2006/relationships/hyperlink" Target="https://www.legis.nd.gov/constit/a10.pdf" TargetMode="External"/><Relationship Id="rId4" Type="http://schemas.openxmlformats.org/officeDocument/2006/relationships/comments" Target="../comments46.xml"/></Relationships>
</file>

<file path=xl/worksheets/_rels/sheet60.xml.rels><?xml version="1.0" encoding="UTF-8" standalone="yes"?>
<Relationships xmlns="http://schemas.openxmlformats.org/package/2006/relationships"><Relationship Id="rId3" Type="http://schemas.openxmlformats.org/officeDocument/2006/relationships/comments" Target="../comments47.xml"/><Relationship Id="rId2" Type="http://schemas.openxmlformats.org/officeDocument/2006/relationships/vmlDrawing" Target="../drawings/vmlDrawing47.vml"/><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3" Type="http://schemas.openxmlformats.org/officeDocument/2006/relationships/vmlDrawing" Target="../drawings/vmlDrawing48.vml"/><Relationship Id="rId2" Type="http://schemas.openxmlformats.org/officeDocument/2006/relationships/printerSettings" Target="../printerSettings/printerSettings61.bin"/><Relationship Id="rId1" Type="http://schemas.openxmlformats.org/officeDocument/2006/relationships/hyperlink" Target="https://www.legis.nd.gov/constit/a10.pdf" TargetMode="External"/><Relationship Id="rId4" Type="http://schemas.openxmlformats.org/officeDocument/2006/relationships/comments" Target="../comments48.xml"/></Relationships>
</file>

<file path=xl/worksheets/_rels/sheet62.xml.rels><?xml version="1.0" encoding="UTF-8" standalone="yes"?>
<Relationships xmlns="http://schemas.openxmlformats.org/package/2006/relationships"><Relationship Id="rId3" Type="http://schemas.openxmlformats.org/officeDocument/2006/relationships/comments" Target="../comments49.xml"/><Relationship Id="rId2" Type="http://schemas.openxmlformats.org/officeDocument/2006/relationships/vmlDrawing" Target="../drawings/vmlDrawing49.vml"/><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3" Type="http://schemas.openxmlformats.org/officeDocument/2006/relationships/vmlDrawing" Target="../drawings/vmlDrawing50.vml"/><Relationship Id="rId2" Type="http://schemas.openxmlformats.org/officeDocument/2006/relationships/printerSettings" Target="../printerSettings/printerSettings63.bin"/><Relationship Id="rId1" Type="http://schemas.openxmlformats.org/officeDocument/2006/relationships/hyperlink" Target="https://www.legis.nd.gov/constit/a10.pdf" TargetMode="External"/><Relationship Id="rId4" Type="http://schemas.openxmlformats.org/officeDocument/2006/relationships/comments" Target="../comments50.xml"/></Relationships>
</file>

<file path=xl/worksheets/_rels/sheet64.xml.rels><?xml version="1.0" encoding="UTF-8" standalone="yes"?>
<Relationships xmlns="http://schemas.openxmlformats.org/package/2006/relationships"><Relationship Id="rId3" Type="http://schemas.openxmlformats.org/officeDocument/2006/relationships/comments" Target="../comments51.xml"/><Relationship Id="rId2" Type="http://schemas.openxmlformats.org/officeDocument/2006/relationships/vmlDrawing" Target="../drawings/vmlDrawing51.vml"/><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3" Type="http://schemas.openxmlformats.org/officeDocument/2006/relationships/vmlDrawing" Target="../drawings/vmlDrawing52.vml"/><Relationship Id="rId2" Type="http://schemas.openxmlformats.org/officeDocument/2006/relationships/printerSettings" Target="../printerSettings/printerSettings65.bin"/><Relationship Id="rId1" Type="http://schemas.openxmlformats.org/officeDocument/2006/relationships/hyperlink" Target="https://www.legis.nd.gov/constit/a10.pdf" TargetMode="External"/><Relationship Id="rId4" Type="http://schemas.openxmlformats.org/officeDocument/2006/relationships/comments" Target="../comments52.xml"/></Relationships>
</file>

<file path=xl/worksheets/_rels/sheet66.xml.rels><?xml version="1.0" encoding="UTF-8" standalone="yes"?>
<Relationships xmlns="http://schemas.openxmlformats.org/package/2006/relationships"><Relationship Id="rId3" Type="http://schemas.openxmlformats.org/officeDocument/2006/relationships/comments" Target="../comments53.xml"/><Relationship Id="rId2" Type="http://schemas.openxmlformats.org/officeDocument/2006/relationships/vmlDrawing" Target="../drawings/vmlDrawing53.vml"/><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3" Type="http://schemas.openxmlformats.org/officeDocument/2006/relationships/comments" Target="../comments54.xml"/><Relationship Id="rId2" Type="http://schemas.openxmlformats.org/officeDocument/2006/relationships/vmlDrawing" Target="../drawings/vmlDrawing54.vml"/><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3" Type="http://schemas.openxmlformats.org/officeDocument/2006/relationships/comments" Target="../comments55.xml"/><Relationship Id="rId2" Type="http://schemas.openxmlformats.org/officeDocument/2006/relationships/vmlDrawing" Target="../drawings/vmlDrawing55.vml"/><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3" Type="http://schemas.openxmlformats.org/officeDocument/2006/relationships/comments" Target="../comments56.xml"/><Relationship Id="rId2" Type="http://schemas.openxmlformats.org/officeDocument/2006/relationships/vmlDrawing" Target="../drawings/vmlDrawing56.vml"/><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3" Type="http://schemas.openxmlformats.org/officeDocument/2006/relationships/comments" Target="../comments57.xml"/><Relationship Id="rId2" Type="http://schemas.openxmlformats.org/officeDocument/2006/relationships/vmlDrawing" Target="../drawings/vmlDrawing57.vml"/><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3" Type="http://schemas.openxmlformats.org/officeDocument/2006/relationships/comments" Target="../comments58.xml"/><Relationship Id="rId2" Type="http://schemas.openxmlformats.org/officeDocument/2006/relationships/vmlDrawing" Target="../drawings/vmlDrawing58.vml"/><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3" Type="http://schemas.openxmlformats.org/officeDocument/2006/relationships/comments" Target="../comments59.xml"/><Relationship Id="rId2" Type="http://schemas.openxmlformats.org/officeDocument/2006/relationships/vmlDrawing" Target="../drawings/vmlDrawing59.vml"/><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3" Type="http://schemas.openxmlformats.org/officeDocument/2006/relationships/comments" Target="../comments60.xml"/><Relationship Id="rId2" Type="http://schemas.openxmlformats.org/officeDocument/2006/relationships/vmlDrawing" Target="../drawings/vmlDrawing60.vml"/><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3" Type="http://schemas.openxmlformats.org/officeDocument/2006/relationships/comments" Target="../comments61.xml"/><Relationship Id="rId2" Type="http://schemas.openxmlformats.org/officeDocument/2006/relationships/vmlDrawing" Target="../drawings/vmlDrawing61.vml"/><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3" Type="http://schemas.openxmlformats.org/officeDocument/2006/relationships/comments" Target="../comments62.xml"/><Relationship Id="rId2" Type="http://schemas.openxmlformats.org/officeDocument/2006/relationships/vmlDrawing" Target="../drawings/vmlDrawing62.vml"/><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3" Type="http://schemas.openxmlformats.org/officeDocument/2006/relationships/comments" Target="../comments63.xml"/><Relationship Id="rId2" Type="http://schemas.openxmlformats.org/officeDocument/2006/relationships/vmlDrawing" Target="../drawings/vmlDrawing63.vml"/><Relationship Id="rId1"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3" Type="http://schemas.openxmlformats.org/officeDocument/2006/relationships/comments" Target="../comments64.xml"/><Relationship Id="rId2" Type="http://schemas.openxmlformats.org/officeDocument/2006/relationships/vmlDrawing" Target="../drawings/vmlDrawing64.vml"/><Relationship Id="rId1"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3" Type="http://schemas.openxmlformats.org/officeDocument/2006/relationships/comments" Target="../comments65.xml"/><Relationship Id="rId2" Type="http://schemas.openxmlformats.org/officeDocument/2006/relationships/vmlDrawing" Target="../drawings/vmlDrawing65.vml"/><Relationship Id="rId1"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3" Type="http://schemas.openxmlformats.org/officeDocument/2006/relationships/comments" Target="../comments66.xml"/><Relationship Id="rId2" Type="http://schemas.openxmlformats.org/officeDocument/2006/relationships/vmlDrawing" Target="../drawings/vmlDrawing66.vml"/><Relationship Id="rId1" Type="http://schemas.openxmlformats.org/officeDocument/2006/relationships/printerSettings" Target="../printerSettings/printerSettings79.bin"/></Relationships>
</file>

<file path=xl/worksheets/_rels/sheet80.xml.rels><?xml version="1.0" encoding="UTF-8" standalone="yes"?>
<Relationships xmlns="http://schemas.openxmlformats.org/package/2006/relationships"><Relationship Id="rId3" Type="http://schemas.openxmlformats.org/officeDocument/2006/relationships/comments" Target="../comments67.xml"/><Relationship Id="rId2" Type="http://schemas.openxmlformats.org/officeDocument/2006/relationships/vmlDrawing" Target="../drawings/vmlDrawing67.vml"/><Relationship Id="rId1" Type="http://schemas.openxmlformats.org/officeDocument/2006/relationships/printerSettings" Target="../printerSettings/printerSettings80.bin"/></Relationships>
</file>

<file path=xl/worksheets/_rels/sheet81.xml.rels><?xml version="1.0" encoding="UTF-8" standalone="yes"?>
<Relationships xmlns="http://schemas.openxmlformats.org/package/2006/relationships"><Relationship Id="rId3" Type="http://schemas.openxmlformats.org/officeDocument/2006/relationships/comments" Target="../comments68.xml"/><Relationship Id="rId2" Type="http://schemas.openxmlformats.org/officeDocument/2006/relationships/vmlDrawing" Target="../drawings/vmlDrawing68.vml"/><Relationship Id="rId1" Type="http://schemas.openxmlformats.org/officeDocument/2006/relationships/printerSettings" Target="../printerSettings/printerSettings81.bin"/></Relationships>
</file>

<file path=xl/worksheets/_rels/sheet82.xml.rels><?xml version="1.0" encoding="UTF-8" standalone="yes"?>
<Relationships xmlns="http://schemas.openxmlformats.org/package/2006/relationships"><Relationship Id="rId3" Type="http://schemas.openxmlformats.org/officeDocument/2006/relationships/comments" Target="../comments69.xml"/><Relationship Id="rId2" Type="http://schemas.openxmlformats.org/officeDocument/2006/relationships/vmlDrawing" Target="../drawings/vmlDrawing69.vml"/><Relationship Id="rId1" Type="http://schemas.openxmlformats.org/officeDocument/2006/relationships/printerSettings" Target="../printerSettings/printerSettings82.bin"/></Relationships>
</file>

<file path=xl/worksheets/_rels/sheet83.xml.rels><?xml version="1.0" encoding="UTF-8" standalone="yes"?>
<Relationships xmlns="http://schemas.openxmlformats.org/package/2006/relationships"><Relationship Id="rId3" Type="http://schemas.openxmlformats.org/officeDocument/2006/relationships/comments" Target="../comments70.xml"/><Relationship Id="rId2" Type="http://schemas.openxmlformats.org/officeDocument/2006/relationships/vmlDrawing" Target="../drawings/vmlDrawing70.vml"/><Relationship Id="rId1" Type="http://schemas.openxmlformats.org/officeDocument/2006/relationships/printerSettings" Target="../printerSettings/printerSettings83.bin"/></Relationships>
</file>

<file path=xl/worksheets/_rels/sheet84.xml.rels><?xml version="1.0" encoding="UTF-8" standalone="yes"?>
<Relationships xmlns="http://schemas.openxmlformats.org/package/2006/relationships"><Relationship Id="rId3" Type="http://schemas.openxmlformats.org/officeDocument/2006/relationships/comments" Target="../comments71.xml"/><Relationship Id="rId2" Type="http://schemas.openxmlformats.org/officeDocument/2006/relationships/vmlDrawing" Target="../drawings/vmlDrawing71.vml"/><Relationship Id="rId1" Type="http://schemas.openxmlformats.org/officeDocument/2006/relationships/printerSettings" Target="../printerSettings/printerSettings84.bin"/></Relationships>
</file>

<file path=xl/worksheets/_rels/sheet85.xml.rels><?xml version="1.0" encoding="UTF-8" standalone="yes"?>
<Relationships xmlns="http://schemas.openxmlformats.org/package/2006/relationships"><Relationship Id="rId3" Type="http://schemas.openxmlformats.org/officeDocument/2006/relationships/comments" Target="../comments72.xml"/><Relationship Id="rId2" Type="http://schemas.openxmlformats.org/officeDocument/2006/relationships/vmlDrawing" Target="../drawings/vmlDrawing72.vml"/><Relationship Id="rId1" Type="http://schemas.openxmlformats.org/officeDocument/2006/relationships/printerSettings" Target="../printerSettings/printerSettings85.bin"/></Relationships>
</file>

<file path=xl/worksheets/_rels/sheet86.xml.rels><?xml version="1.0" encoding="UTF-8" standalone="yes"?>
<Relationships xmlns="http://schemas.openxmlformats.org/package/2006/relationships"><Relationship Id="rId3" Type="http://schemas.openxmlformats.org/officeDocument/2006/relationships/comments" Target="../comments73.xml"/><Relationship Id="rId2" Type="http://schemas.openxmlformats.org/officeDocument/2006/relationships/vmlDrawing" Target="../drawings/vmlDrawing73.vml"/><Relationship Id="rId1" Type="http://schemas.openxmlformats.org/officeDocument/2006/relationships/printerSettings" Target="../printerSettings/printerSettings86.bin"/></Relationships>
</file>

<file path=xl/worksheets/_rels/sheet87.xml.rels><?xml version="1.0" encoding="UTF-8" standalone="yes"?>
<Relationships xmlns="http://schemas.openxmlformats.org/package/2006/relationships"><Relationship Id="rId1" Type="http://schemas.openxmlformats.org/officeDocument/2006/relationships/printerSettings" Target="../printerSettings/printerSettings87.bin"/></Relationships>
</file>

<file path=xl/worksheets/_rels/sheet88.xml.rels><?xml version="1.0" encoding="UTF-8" standalone="yes"?>
<Relationships xmlns="http://schemas.openxmlformats.org/package/2006/relationships"><Relationship Id="rId3" Type="http://schemas.openxmlformats.org/officeDocument/2006/relationships/comments" Target="../comments74.xml"/><Relationship Id="rId2" Type="http://schemas.openxmlformats.org/officeDocument/2006/relationships/vmlDrawing" Target="../drawings/vmlDrawing74.vml"/><Relationship Id="rId1" Type="http://schemas.openxmlformats.org/officeDocument/2006/relationships/printerSettings" Target="../printerSettings/printerSettings88.bin"/></Relationships>
</file>

<file path=xl/worksheets/_rels/sheet89.xml.rels><?xml version="1.0" encoding="UTF-8" standalone="yes"?>
<Relationships xmlns="http://schemas.openxmlformats.org/package/2006/relationships"><Relationship Id="rId1" Type="http://schemas.openxmlformats.org/officeDocument/2006/relationships/printerSettings" Target="../printerSettings/printerSettings89.bin"/></Relationships>
</file>

<file path=xl/worksheets/_rels/sheet90.xml.rels><?xml version="1.0" encoding="UTF-8" standalone="yes"?>
<Relationships xmlns="http://schemas.openxmlformats.org/package/2006/relationships"><Relationship Id="rId3" Type="http://schemas.openxmlformats.org/officeDocument/2006/relationships/comments" Target="../comments75.xml"/><Relationship Id="rId2" Type="http://schemas.openxmlformats.org/officeDocument/2006/relationships/vmlDrawing" Target="../drawings/vmlDrawing75.vml"/><Relationship Id="rId1" Type="http://schemas.openxmlformats.org/officeDocument/2006/relationships/printerSettings" Target="../printerSettings/printerSettings90.bin"/></Relationships>
</file>

<file path=xl/worksheets/_rels/sheet91.xml.rels><?xml version="1.0" encoding="UTF-8" standalone="yes"?>
<Relationships xmlns="http://schemas.openxmlformats.org/package/2006/relationships"><Relationship Id="rId1" Type="http://schemas.openxmlformats.org/officeDocument/2006/relationships/printerSettings" Target="../printerSettings/printerSettings91.bin"/></Relationships>
</file>

<file path=xl/worksheets/_rels/sheet92.xml.rels><?xml version="1.0" encoding="UTF-8" standalone="yes"?>
<Relationships xmlns="http://schemas.openxmlformats.org/package/2006/relationships"><Relationship Id="rId3" Type="http://schemas.openxmlformats.org/officeDocument/2006/relationships/comments" Target="../comments76.xml"/><Relationship Id="rId2" Type="http://schemas.openxmlformats.org/officeDocument/2006/relationships/vmlDrawing" Target="../drawings/vmlDrawing76.vml"/><Relationship Id="rId1" Type="http://schemas.openxmlformats.org/officeDocument/2006/relationships/printerSettings" Target="../printerSettings/printerSettings92.bin"/></Relationships>
</file>

<file path=xl/worksheets/_rels/sheet93.xml.rels><?xml version="1.0" encoding="UTF-8" standalone="yes"?>
<Relationships xmlns="http://schemas.openxmlformats.org/package/2006/relationships"><Relationship Id="rId1" Type="http://schemas.openxmlformats.org/officeDocument/2006/relationships/printerSettings" Target="../printerSettings/printerSettings93.bin"/></Relationships>
</file>

<file path=xl/worksheets/_rels/sheet94.xml.rels><?xml version="1.0" encoding="UTF-8" standalone="yes"?>
<Relationships xmlns="http://schemas.openxmlformats.org/package/2006/relationships"><Relationship Id="rId3" Type="http://schemas.openxmlformats.org/officeDocument/2006/relationships/comments" Target="../comments77.xml"/><Relationship Id="rId2" Type="http://schemas.openxmlformats.org/officeDocument/2006/relationships/vmlDrawing" Target="../drawings/vmlDrawing77.vml"/><Relationship Id="rId1" Type="http://schemas.openxmlformats.org/officeDocument/2006/relationships/printerSettings" Target="../printerSettings/printerSettings94.bin"/></Relationships>
</file>

<file path=xl/worksheets/_rels/sheet95.xml.rels><?xml version="1.0" encoding="UTF-8" standalone="yes"?>
<Relationships xmlns="http://schemas.openxmlformats.org/package/2006/relationships"><Relationship Id="rId1" Type="http://schemas.openxmlformats.org/officeDocument/2006/relationships/printerSettings" Target="../printerSettings/printerSettings95.bin"/></Relationships>
</file>

<file path=xl/worksheets/_rels/sheet96.xml.rels><?xml version="1.0" encoding="UTF-8" standalone="yes"?>
<Relationships xmlns="http://schemas.openxmlformats.org/package/2006/relationships"><Relationship Id="rId3" Type="http://schemas.openxmlformats.org/officeDocument/2006/relationships/comments" Target="../comments78.xml"/><Relationship Id="rId2" Type="http://schemas.openxmlformats.org/officeDocument/2006/relationships/vmlDrawing" Target="../drawings/vmlDrawing78.vml"/><Relationship Id="rId1" Type="http://schemas.openxmlformats.org/officeDocument/2006/relationships/printerSettings" Target="../printerSettings/printerSettings96.bin"/></Relationships>
</file>

<file path=xl/worksheets/_rels/sheet97.xml.rels><?xml version="1.0" encoding="UTF-8" standalone="yes"?>
<Relationships xmlns="http://schemas.openxmlformats.org/package/2006/relationships"><Relationship Id="rId1" Type="http://schemas.openxmlformats.org/officeDocument/2006/relationships/printerSettings" Target="../printerSettings/printerSettings97.bin"/></Relationships>
</file>

<file path=xl/worksheets/_rels/sheet98.xml.rels><?xml version="1.0" encoding="UTF-8" standalone="yes"?>
<Relationships xmlns="http://schemas.openxmlformats.org/package/2006/relationships"><Relationship Id="rId3" Type="http://schemas.openxmlformats.org/officeDocument/2006/relationships/comments" Target="../comments79.xml"/><Relationship Id="rId2" Type="http://schemas.openxmlformats.org/officeDocument/2006/relationships/vmlDrawing" Target="../drawings/vmlDrawing79.vml"/><Relationship Id="rId1" Type="http://schemas.openxmlformats.org/officeDocument/2006/relationships/printerSettings" Target="../printerSettings/printerSettings98.bin"/></Relationships>
</file>

<file path=xl/worksheets/_rels/sheet99.xml.rels><?xml version="1.0" encoding="UTF-8" standalone="yes"?>
<Relationships xmlns="http://schemas.openxmlformats.org/package/2006/relationships"><Relationship Id="rId1" Type="http://schemas.openxmlformats.org/officeDocument/2006/relationships/printerSettings" Target="../printerSettings/printerSettings99.bin"/></Relationships>
</file>

<file path=xl/worksheets/_rels/sheet100.xml.rels><?xml version="1.0" encoding="UTF-8" standalone="yes"?>
<Relationships xmlns="http://schemas.openxmlformats.org/package/2006/relationships"><Relationship Id="rId3" Type="http://schemas.openxmlformats.org/officeDocument/2006/relationships/comments" Target="../comments80.xml"/><Relationship Id="rId2" Type="http://schemas.openxmlformats.org/officeDocument/2006/relationships/vmlDrawing" Target="../drawings/vmlDrawing80.vml"/><Relationship Id="rId1" Type="http://schemas.openxmlformats.org/officeDocument/2006/relationships/printerSettings" Target="../printerSettings/printerSettings100.bin"/></Relationships>
</file>

<file path=xl/worksheets/_rels/sheet101.xml.rels><?xml version="1.0" encoding="UTF-8" standalone="yes"?>
<Relationships xmlns="http://schemas.openxmlformats.org/package/2006/relationships"><Relationship Id="rId1" Type="http://schemas.openxmlformats.org/officeDocument/2006/relationships/printerSettings" Target="../printerSettings/printerSettings101.bin"/></Relationships>
</file>

<file path=xl/worksheets/_rels/sheet102.xml.rels><?xml version="1.0" encoding="UTF-8" standalone="yes"?>
<Relationships xmlns="http://schemas.openxmlformats.org/package/2006/relationships"><Relationship Id="rId3" Type="http://schemas.openxmlformats.org/officeDocument/2006/relationships/comments" Target="../comments81.xml"/><Relationship Id="rId2" Type="http://schemas.openxmlformats.org/officeDocument/2006/relationships/vmlDrawing" Target="../drawings/vmlDrawing81.vml"/><Relationship Id="rId1" Type="http://schemas.openxmlformats.org/officeDocument/2006/relationships/printerSettings" Target="../printerSettings/printerSettings102.bin"/></Relationships>
</file>

<file path=xl/worksheets/_rels/sheet103.xml.rels><?xml version="1.0" encoding="UTF-8" standalone="yes"?>
<Relationships xmlns="http://schemas.openxmlformats.org/package/2006/relationships"><Relationship Id="rId1" Type="http://schemas.openxmlformats.org/officeDocument/2006/relationships/printerSettings" Target="../printerSettings/printerSettings103.bin"/></Relationships>
</file>

<file path=xl/worksheets/_rels/sheet104.xml.rels><?xml version="1.0" encoding="UTF-8" standalone="yes"?>
<Relationships xmlns="http://schemas.openxmlformats.org/package/2006/relationships"><Relationship Id="rId3" Type="http://schemas.openxmlformats.org/officeDocument/2006/relationships/comments" Target="../comments82.xml"/><Relationship Id="rId2" Type="http://schemas.openxmlformats.org/officeDocument/2006/relationships/vmlDrawing" Target="../drawings/vmlDrawing82.vml"/><Relationship Id="rId1" Type="http://schemas.openxmlformats.org/officeDocument/2006/relationships/printerSettings" Target="../printerSettings/printerSettings104.bin"/></Relationships>
</file>

<file path=xl/worksheets/_rels/sheet105.xml.rels><?xml version="1.0" encoding="UTF-8" standalone="yes"?>
<Relationships xmlns="http://schemas.openxmlformats.org/package/2006/relationships"><Relationship Id="rId1" Type="http://schemas.openxmlformats.org/officeDocument/2006/relationships/printerSettings" Target="../printerSettings/printerSettings105.bin"/></Relationships>
</file>

<file path=xl/worksheets/_rels/sheet106.xml.rels><?xml version="1.0" encoding="UTF-8" standalone="yes"?>
<Relationships xmlns="http://schemas.openxmlformats.org/package/2006/relationships"><Relationship Id="rId3" Type="http://schemas.openxmlformats.org/officeDocument/2006/relationships/comments" Target="../comments83.xml"/><Relationship Id="rId2" Type="http://schemas.openxmlformats.org/officeDocument/2006/relationships/vmlDrawing" Target="../drawings/vmlDrawing83.vml"/><Relationship Id="rId1" Type="http://schemas.openxmlformats.org/officeDocument/2006/relationships/printerSettings" Target="../printerSettings/printerSettings10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0DC2BD-F9BA-4C4F-A15C-229BB8586C81}">
  <sheetPr>
    <pageSetUpPr fitToPage="1"/>
  </sheetPr>
  <dimension ref="A1:J64"/>
  <sheetViews>
    <sheetView showGridLines="0" zoomScale="130" zoomScaleNormal="130" workbookViewId="0">
      <selection activeCell="L32" sqref="L32"/>
    </sheetView>
  </sheetViews>
  <sheetFormatPr defaultRowHeight="15.75" x14ac:dyDescent="0.25"/>
  <cols>
    <col min="10" max="10" width="9.77734375" customWidth="1"/>
  </cols>
  <sheetData>
    <row r="1" spans="1:10" x14ac:dyDescent="0.25">
      <c r="J1" s="10"/>
    </row>
    <row r="2" spans="1:10" x14ac:dyDescent="0.25">
      <c r="A2" s="16" t="s">
        <v>126</v>
      </c>
      <c r="B2" s="10"/>
      <c r="C2" s="10"/>
      <c r="D2" s="10"/>
      <c r="E2" s="10"/>
      <c r="F2" s="10"/>
      <c r="G2" s="10"/>
      <c r="H2" s="10"/>
      <c r="I2" s="10"/>
      <c r="J2" s="10"/>
    </row>
    <row r="3" spans="1:10" x14ac:dyDescent="0.25">
      <c r="A3" s="10"/>
      <c r="B3" s="10"/>
      <c r="C3" s="10"/>
      <c r="D3" s="10"/>
      <c r="E3" s="10"/>
      <c r="F3" s="10"/>
      <c r="G3" s="10"/>
      <c r="H3" s="10"/>
      <c r="I3" s="10"/>
      <c r="J3" s="10"/>
    </row>
    <row r="4" spans="1:10" x14ac:dyDescent="0.25">
      <c r="A4" s="360" t="s">
        <v>138</v>
      </c>
      <c r="B4" s="360"/>
      <c r="C4" s="360"/>
      <c r="D4" s="360"/>
      <c r="E4" s="360"/>
      <c r="F4" s="360"/>
      <c r="G4" s="360"/>
      <c r="H4" s="360"/>
      <c r="I4" s="360"/>
      <c r="J4" s="360"/>
    </row>
    <row r="5" spans="1:10" x14ac:dyDescent="0.25">
      <c r="A5" s="360"/>
      <c r="B5" s="360"/>
      <c r="C5" s="360"/>
      <c r="D5" s="360"/>
      <c r="E5" s="360"/>
      <c r="F5" s="360"/>
      <c r="G5" s="360"/>
      <c r="H5" s="360"/>
      <c r="I5" s="360"/>
      <c r="J5" s="360"/>
    </row>
    <row r="6" spans="1:10" x14ac:dyDescent="0.25">
      <c r="A6" s="360"/>
      <c r="B6" s="360"/>
      <c r="C6" s="360"/>
      <c r="D6" s="360"/>
      <c r="E6" s="360"/>
      <c r="F6" s="360"/>
      <c r="G6" s="360"/>
      <c r="H6" s="360"/>
      <c r="I6" s="360"/>
      <c r="J6" s="360"/>
    </row>
    <row r="7" spans="1:10" x14ac:dyDescent="0.25">
      <c r="A7" s="360"/>
      <c r="B7" s="360"/>
      <c r="C7" s="360"/>
      <c r="D7" s="360"/>
      <c r="E7" s="360"/>
      <c r="F7" s="360"/>
      <c r="G7" s="360"/>
      <c r="H7" s="360"/>
      <c r="I7" s="360"/>
      <c r="J7" s="360"/>
    </row>
    <row r="8" spans="1:10" x14ac:dyDescent="0.25">
      <c r="A8" s="360"/>
      <c r="B8" s="360"/>
      <c r="C8" s="360"/>
      <c r="D8" s="360"/>
      <c r="E8" s="360"/>
      <c r="F8" s="360"/>
      <c r="G8" s="360"/>
      <c r="H8" s="360"/>
      <c r="I8" s="360"/>
      <c r="J8" s="360"/>
    </row>
    <row r="9" spans="1:10" x14ac:dyDescent="0.25">
      <c r="A9" s="360"/>
      <c r="B9" s="360"/>
      <c r="C9" s="360"/>
      <c r="D9" s="360"/>
      <c r="E9" s="360"/>
      <c r="F9" s="360"/>
      <c r="G9" s="360"/>
      <c r="H9" s="360"/>
      <c r="I9" s="360"/>
      <c r="J9" s="360"/>
    </row>
    <row r="10" spans="1:10" x14ac:dyDescent="0.25">
      <c r="A10" s="360"/>
      <c r="B10" s="360"/>
      <c r="C10" s="360"/>
      <c r="D10" s="360"/>
      <c r="E10" s="360"/>
      <c r="F10" s="360"/>
      <c r="G10" s="360"/>
      <c r="H10" s="360"/>
      <c r="I10" s="360"/>
      <c r="J10" s="360"/>
    </row>
    <row r="11" spans="1:10" x14ac:dyDescent="0.25">
      <c r="A11" s="10"/>
      <c r="B11" s="10"/>
      <c r="C11" s="10"/>
      <c r="D11" s="10"/>
      <c r="E11" s="10"/>
      <c r="F11" s="10"/>
      <c r="G11" s="10"/>
      <c r="H11" s="10"/>
      <c r="I11" s="10"/>
      <c r="J11" s="10"/>
    </row>
    <row r="12" spans="1:10" x14ac:dyDescent="0.25">
      <c r="A12" s="360" t="s">
        <v>130</v>
      </c>
      <c r="B12" s="360"/>
      <c r="C12" s="360"/>
      <c r="D12" s="360"/>
      <c r="E12" s="360"/>
      <c r="F12" s="360"/>
      <c r="G12" s="360"/>
      <c r="H12" s="360"/>
      <c r="I12" s="360"/>
      <c r="J12" s="360"/>
    </row>
    <row r="13" spans="1:10" x14ac:dyDescent="0.25">
      <c r="A13" s="360"/>
      <c r="B13" s="360"/>
      <c r="C13" s="360"/>
      <c r="D13" s="360"/>
      <c r="E13" s="360"/>
      <c r="F13" s="360"/>
      <c r="G13" s="360"/>
      <c r="H13" s="360"/>
      <c r="I13" s="360"/>
      <c r="J13" s="360"/>
    </row>
    <row r="14" spans="1:10" x14ac:dyDescent="0.25">
      <c r="A14" s="132"/>
      <c r="B14" s="132"/>
      <c r="C14" s="132"/>
      <c r="D14" s="132"/>
      <c r="E14" s="132"/>
      <c r="F14" s="132"/>
      <c r="G14" s="132"/>
      <c r="H14" s="132"/>
      <c r="I14" s="132"/>
      <c r="J14" s="132"/>
    </row>
    <row r="15" spans="1:10" x14ac:dyDescent="0.25">
      <c r="A15" s="360" t="s">
        <v>719</v>
      </c>
      <c r="B15" s="360"/>
      <c r="C15" s="360"/>
      <c r="D15" s="360"/>
      <c r="E15" s="360"/>
      <c r="F15" s="360"/>
      <c r="G15" s="360"/>
      <c r="H15" s="360"/>
      <c r="I15" s="360"/>
      <c r="J15" s="360"/>
    </row>
    <row r="16" spans="1:10" x14ac:dyDescent="0.25">
      <c r="A16" s="360"/>
      <c r="B16" s="360"/>
      <c r="C16" s="360"/>
      <c r="D16" s="360"/>
      <c r="E16" s="360"/>
      <c r="F16" s="360"/>
      <c r="G16" s="360"/>
      <c r="H16" s="360"/>
      <c r="I16" s="360"/>
      <c r="J16" s="360"/>
    </row>
    <row r="17" spans="1:10" x14ac:dyDescent="0.25">
      <c r="A17" s="132"/>
      <c r="B17" s="132"/>
      <c r="C17" s="132"/>
      <c r="D17" s="132"/>
      <c r="E17" s="132"/>
      <c r="F17" s="132"/>
      <c r="G17" s="132"/>
      <c r="H17" s="132"/>
      <c r="I17" s="132"/>
      <c r="J17" s="132"/>
    </row>
    <row r="18" spans="1:10" x14ac:dyDescent="0.25">
      <c r="A18" s="361" t="s">
        <v>129</v>
      </c>
      <c r="B18" s="361"/>
      <c r="C18" s="361"/>
      <c r="D18" s="361"/>
      <c r="E18" s="361"/>
      <c r="F18" s="361"/>
      <c r="G18" s="361"/>
      <c r="H18" s="361"/>
      <c r="I18" s="361"/>
      <c r="J18" s="361"/>
    </row>
    <row r="19" spans="1:10" x14ac:dyDescent="0.25">
      <c r="A19" s="361"/>
      <c r="B19" s="361"/>
      <c r="C19" s="361"/>
      <c r="D19" s="361"/>
      <c r="E19" s="361"/>
      <c r="F19" s="361"/>
      <c r="G19" s="361"/>
      <c r="H19" s="361"/>
      <c r="I19" s="361"/>
      <c r="J19" s="361"/>
    </row>
    <row r="20" spans="1:10" x14ac:dyDescent="0.25">
      <c r="A20" s="10"/>
      <c r="B20" s="10"/>
      <c r="C20" s="10"/>
      <c r="D20" s="10"/>
      <c r="E20" s="10"/>
      <c r="F20" s="10"/>
      <c r="G20" s="10"/>
      <c r="H20" s="10"/>
      <c r="I20" s="10"/>
      <c r="J20" s="10"/>
    </row>
    <row r="21" spans="1:10" x14ac:dyDescent="0.25">
      <c r="A21" s="360" t="s">
        <v>123</v>
      </c>
      <c r="B21" s="360"/>
      <c r="C21" s="360"/>
      <c r="D21" s="360"/>
      <c r="E21" s="360"/>
      <c r="F21" s="360"/>
      <c r="G21" s="360"/>
      <c r="H21" s="360"/>
      <c r="I21" s="360"/>
      <c r="J21" s="360"/>
    </row>
    <row r="22" spans="1:10" x14ac:dyDescent="0.25">
      <c r="A22" s="360"/>
      <c r="B22" s="360"/>
      <c r="C22" s="360"/>
      <c r="D22" s="360"/>
      <c r="E22" s="360"/>
      <c r="F22" s="360"/>
      <c r="G22" s="360"/>
      <c r="H22" s="360"/>
      <c r="I22" s="360"/>
      <c r="J22" s="360"/>
    </row>
    <row r="23" spans="1:10" x14ac:dyDescent="0.25">
      <c r="A23" s="360"/>
      <c r="B23" s="360"/>
      <c r="C23" s="360"/>
      <c r="D23" s="360"/>
      <c r="E23" s="360"/>
      <c r="F23" s="360"/>
      <c r="G23" s="360"/>
      <c r="H23" s="360"/>
      <c r="I23" s="360"/>
      <c r="J23" s="360"/>
    </row>
    <row r="24" spans="1:10" x14ac:dyDescent="0.25">
      <c r="A24" s="360"/>
      <c r="B24" s="360"/>
      <c r="C24" s="360"/>
      <c r="D24" s="360"/>
      <c r="E24" s="360"/>
      <c r="F24" s="360"/>
      <c r="G24" s="360"/>
      <c r="H24" s="360"/>
      <c r="I24" s="360"/>
      <c r="J24" s="360"/>
    </row>
    <row r="25" spans="1:10" x14ac:dyDescent="0.25">
      <c r="A25" s="360"/>
      <c r="B25" s="360"/>
      <c r="C25" s="360"/>
      <c r="D25" s="360"/>
      <c r="E25" s="360"/>
      <c r="F25" s="360"/>
      <c r="G25" s="360"/>
      <c r="H25" s="360"/>
      <c r="I25" s="360"/>
      <c r="J25" s="360"/>
    </row>
    <row r="26" spans="1:10" ht="33" customHeight="1" x14ac:dyDescent="0.25">
      <c r="A26" s="360"/>
      <c r="B26" s="360"/>
      <c r="C26" s="360"/>
      <c r="D26" s="360"/>
      <c r="E26" s="360"/>
      <c r="F26" s="360"/>
      <c r="G26" s="360"/>
      <c r="H26" s="360"/>
      <c r="I26" s="360"/>
      <c r="J26" s="360"/>
    </row>
    <row r="27" spans="1:10" x14ac:dyDescent="0.25">
      <c r="A27" s="10"/>
      <c r="B27" s="10"/>
      <c r="C27" s="10"/>
      <c r="D27" s="10"/>
      <c r="E27" s="10"/>
      <c r="F27" s="10"/>
      <c r="G27" s="10"/>
      <c r="H27" s="10"/>
      <c r="I27" s="10"/>
      <c r="J27" s="10"/>
    </row>
    <row r="28" spans="1:10" x14ac:dyDescent="0.25">
      <c r="A28" s="360" t="s">
        <v>121</v>
      </c>
      <c r="B28" s="360"/>
      <c r="C28" s="360"/>
      <c r="D28" s="360"/>
      <c r="E28" s="360"/>
      <c r="F28" s="360"/>
      <c r="G28" s="360"/>
      <c r="H28" s="360"/>
      <c r="I28" s="360"/>
      <c r="J28" s="360"/>
    </row>
    <row r="29" spans="1:10" x14ac:dyDescent="0.25">
      <c r="A29" s="360"/>
      <c r="B29" s="360"/>
      <c r="C29" s="360"/>
      <c r="D29" s="360"/>
      <c r="E29" s="360"/>
      <c r="F29" s="360"/>
      <c r="G29" s="360"/>
      <c r="H29" s="360"/>
      <c r="I29" s="360"/>
      <c r="J29" s="360"/>
    </row>
    <row r="30" spans="1:10" x14ac:dyDescent="0.25">
      <c r="A30" s="360"/>
      <c r="B30" s="360"/>
      <c r="C30" s="360"/>
      <c r="D30" s="360"/>
      <c r="E30" s="360"/>
      <c r="F30" s="360"/>
      <c r="G30" s="360"/>
      <c r="H30" s="360"/>
      <c r="I30" s="360"/>
      <c r="J30" s="360"/>
    </row>
    <row r="31" spans="1:10" x14ac:dyDescent="0.25">
      <c r="A31" s="360"/>
      <c r="B31" s="360"/>
      <c r="C31" s="360"/>
      <c r="D31" s="360"/>
      <c r="E31" s="360"/>
      <c r="F31" s="360"/>
      <c r="G31" s="360"/>
      <c r="H31" s="360"/>
      <c r="I31" s="360"/>
      <c r="J31" s="360"/>
    </row>
    <row r="32" spans="1:10" x14ac:dyDescent="0.25">
      <c r="A32" s="360"/>
      <c r="B32" s="360"/>
      <c r="C32" s="360"/>
      <c r="D32" s="360"/>
      <c r="E32" s="360"/>
      <c r="F32" s="360"/>
      <c r="G32" s="360"/>
      <c r="H32" s="360"/>
      <c r="I32" s="360"/>
      <c r="J32" s="360"/>
    </row>
    <row r="33" spans="1:10" x14ac:dyDescent="0.25">
      <c r="A33" s="360"/>
      <c r="B33" s="360"/>
      <c r="C33" s="360"/>
      <c r="D33" s="360"/>
      <c r="E33" s="360"/>
      <c r="F33" s="360"/>
      <c r="G33" s="360"/>
      <c r="H33" s="360"/>
      <c r="I33" s="360"/>
      <c r="J33" s="360"/>
    </row>
    <row r="34" spans="1:10" x14ac:dyDescent="0.25">
      <c r="A34" s="360"/>
      <c r="B34" s="360"/>
      <c r="C34" s="360"/>
      <c r="D34" s="360"/>
      <c r="E34" s="360"/>
      <c r="F34" s="360"/>
      <c r="G34" s="360"/>
      <c r="H34" s="360"/>
      <c r="I34" s="360"/>
      <c r="J34" s="360"/>
    </row>
    <row r="35" spans="1:10" x14ac:dyDescent="0.25">
      <c r="A35" s="360"/>
      <c r="B35" s="360"/>
      <c r="C35" s="360"/>
      <c r="D35" s="360"/>
      <c r="E35" s="360"/>
      <c r="F35" s="360"/>
      <c r="G35" s="360"/>
      <c r="H35" s="360"/>
      <c r="I35" s="360"/>
      <c r="J35" s="360"/>
    </row>
    <row r="36" spans="1:10" x14ac:dyDescent="0.25">
      <c r="A36" s="360"/>
      <c r="B36" s="360"/>
      <c r="C36" s="360"/>
      <c r="D36" s="360"/>
      <c r="E36" s="360"/>
      <c r="F36" s="360"/>
      <c r="G36" s="360"/>
      <c r="H36" s="360"/>
      <c r="I36" s="360"/>
      <c r="J36" s="360"/>
    </row>
    <row r="37" spans="1:10" x14ac:dyDescent="0.25">
      <c r="A37" s="132"/>
      <c r="B37" s="132"/>
      <c r="C37" s="132"/>
      <c r="D37" s="132"/>
      <c r="E37" s="132"/>
      <c r="F37" s="132"/>
      <c r="G37" s="132"/>
      <c r="H37" s="132"/>
      <c r="I37" s="132"/>
      <c r="J37" s="132"/>
    </row>
    <row r="38" spans="1:10" x14ac:dyDescent="0.25">
      <c r="A38" s="360" t="s">
        <v>122</v>
      </c>
      <c r="B38" s="360"/>
      <c r="C38" s="360"/>
      <c r="D38" s="360"/>
      <c r="E38" s="360"/>
      <c r="F38" s="360"/>
      <c r="G38" s="360"/>
      <c r="H38" s="360"/>
      <c r="I38" s="360"/>
      <c r="J38" s="360"/>
    </row>
    <row r="39" spans="1:10" x14ac:dyDescent="0.25">
      <c r="A39" s="360"/>
      <c r="B39" s="360"/>
      <c r="C39" s="360"/>
      <c r="D39" s="360"/>
      <c r="E39" s="360"/>
      <c r="F39" s="360"/>
      <c r="G39" s="360"/>
      <c r="H39" s="360"/>
      <c r="I39" s="360"/>
      <c r="J39" s="360"/>
    </row>
    <row r="40" spans="1:10" x14ac:dyDescent="0.25">
      <c r="A40" s="360"/>
      <c r="B40" s="360"/>
      <c r="C40" s="360"/>
      <c r="D40" s="360"/>
      <c r="E40" s="360"/>
      <c r="F40" s="360"/>
      <c r="G40" s="360"/>
      <c r="H40" s="360"/>
      <c r="I40" s="360"/>
      <c r="J40" s="360"/>
    </row>
    <row r="41" spans="1:10" x14ac:dyDescent="0.25">
      <c r="A41" s="360"/>
      <c r="B41" s="360"/>
      <c r="C41" s="360"/>
      <c r="D41" s="360"/>
      <c r="E41" s="360"/>
      <c r="F41" s="360"/>
      <c r="G41" s="360"/>
      <c r="H41" s="360"/>
      <c r="I41" s="360"/>
      <c r="J41" s="360"/>
    </row>
    <row r="42" spans="1:10" x14ac:dyDescent="0.25">
      <c r="A42" s="360"/>
      <c r="B42" s="360"/>
      <c r="C42" s="360"/>
      <c r="D42" s="360"/>
      <c r="E42" s="360"/>
      <c r="F42" s="360"/>
      <c r="G42" s="360"/>
      <c r="H42" s="360"/>
      <c r="I42" s="360"/>
      <c r="J42" s="360"/>
    </row>
    <row r="43" spans="1:10" x14ac:dyDescent="0.25">
      <c r="A43" s="360"/>
      <c r="B43" s="360"/>
      <c r="C43" s="360"/>
      <c r="D43" s="360"/>
      <c r="E43" s="360"/>
      <c r="F43" s="360"/>
      <c r="G43" s="360"/>
      <c r="H43" s="360"/>
      <c r="I43" s="360"/>
      <c r="J43" s="360"/>
    </row>
    <row r="44" spans="1:10" x14ac:dyDescent="0.25">
      <c r="A44" s="360"/>
      <c r="B44" s="360"/>
      <c r="C44" s="360"/>
      <c r="D44" s="360"/>
      <c r="E44" s="360"/>
      <c r="F44" s="360"/>
      <c r="G44" s="360"/>
      <c r="H44" s="360"/>
      <c r="I44" s="360"/>
      <c r="J44" s="360"/>
    </row>
    <row r="45" spans="1:10" x14ac:dyDescent="0.25">
      <c r="A45" s="360"/>
      <c r="B45" s="360"/>
      <c r="C45" s="360"/>
      <c r="D45" s="360"/>
      <c r="E45" s="360"/>
      <c r="F45" s="360"/>
      <c r="G45" s="360"/>
      <c r="H45" s="360"/>
      <c r="I45" s="360"/>
      <c r="J45" s="360"/>
    </row>
    <row r="46" spans="1:10" x14ac:dyDescent="0.25">
      <c r="A46" s="360"/>
      <c r="B46" s="360"/>
      <c r="C46" s="360"/>
      <c r="D46" s="360"/>
      <c r="E46" s="360"/>
      <c r="F46" s="360"/>
      <c r="G46" s="360"/>
      <c r="H46" s="360"/>
      <c r="I46" s="360"/>
      <c r="J46" s="360"/>
    </row>
    <row r="47" spans="1:10" x14ac:dyDescent="0.25">
      <c r="A47" s="360"/>
      <c r="B47" s="360"/>
      <c r="C47" s="360"/>
      <c r="D47" s="360"/>
      <c r="E47" s="360"/>
      <c r="F47" s="360"/>
      <c r="G47" s="360"/>
      <c r="H47" s="360"/>
      <c r="I47" s="360"/>
      <c r="J47" s="360"/>
    </row>
    <row r="48" spans="1:10" x14ac:dyDescent="0.25">
      <c r="A48" s="360"/>
      <c r="B48" s="360"/>
      <c r="C48" s="360"/>
      <c r="D48" s="360"/>
      <c r="E48" s="360"/>
      <c r="F48" s="360"/>
      <c r="G48" s="360"/>
      <c r="H48" s="360"/>
      <c r="I48" s="360"/>
      <c r="J48" s="360"/>
    </row>
    <row r="49" spans="1:10" x14ac:dyDescent="0.25">
      <c r="A49" s="360"/>
      <c r="B49" s="360"/>
      <c r="C49" s="360"/>
      <c r="D49" s="360"/>
      <c r="E49" s="360"/>
      <c r="F49" s="360"/>
      <c r="G49" s="360"/>
      <c r="H49" s="360"/>
      <c r="I49" s="360"/>
      <c r="J49" s="360"/>
    </row>
    <row r="50" spans="1:10" ht="36.75" customHeight="1" x14ac:dyDescent="0.25">
      <c r="A50" s="360"/>
      <c r="B50" s="360"/>
      <c r="C50" s="360"/>
      <c r="D50" s="360"/>
      <c r="E50" s="360"/>
      <c r="F50" s="360"/>
      <c r="G50" s="360"/>
      <c r="H50" s="360"/>
      <c r="I50" s="360"/>
      <c r="J50" s="360"/>
    </row>
    <row r="51" spans="1:10" ht="16.149999999999999" customHeight="1" x14ac:dyDescent="0.25">
      <c r="A51" s="132"/>
      <c r="B51" s="132"/>
      <c r="C51" s="132"/>
      <c r="D51" s="132"/>
      <c r="E51" s="132"/>
      <c r="F51" s="132"/>
      <c r="G51" s="132"/>
      <c r="H51" s="132"/>
      <c r="I51" s="132"/>
      <c r="J51" s="132"/>
    </row>
    <row r="52" spans="1:10" ht="15.75" customHeight="1" x14ac:dyDescent="0.25">
      <c r="A52" s="360" t="s">
        <v>127</v>
      </c>
      <c r="B52" s="360"/>
      <c r="C52" s="360"/>
      <c r="D52" s="360"/>
      <c r="E52" s="360"/>
      <c r="F52" s="360"/>
      <c r="G52" s="360"/>
      <c r="H52" s="360"/>
      <c r="I52" s="360"/>
      <c r="J52" s="360"/>
    </row>
    <row r="53" spans="1:10" x14ac:dyDescent="0.25">
      <c r="A53" s="360"/>
      <c r="B53" s="360"/>
      <c r="C53" s="360"/>
      <c r="D53" s="360"/>
      <c r="E53" s="360"/>
      <c r="F53" s="360"/>
      <c r="G53" s="360"/>
      <c r="H53" s="360"/>
      <c r="I53" s="360"/>
      <c r="J53" s="360"/>
    </row>
    <row r="54" spans="1:10" x14ac:dyDescent="0.25">
      <c r="A54" s="360"/>
      <c r="B54" s="360"/>
      <c r="C54" s="360"/>
      <c r="D54" s="360"/>
      <c r="E54" s="360"/>
      <c r="F54" s="360"/>
      <c r="G54" s="360"/>
      <c r="H54" s="360"/>
      <c r="I54" s="360"/>
      <c r="J54" s="360"/>
    </row>
    <row r="55" spans="1:10" x14ac:dyDescent="0.25">
      <c r="A55" s="360"/>
      <c r="B55" s="360"/>
      <c r="C55" s="360"/>
      <c r="D55" s="360"/>
      <c r="E55" s="360"/>
      <c r="F55" s="360"/>
      <c r="G55" s="360"/>
      <c r="H55" s="360"/>
      <c r="I55" s="360"/>
      <c r="J55" s="360"/>
    </row>
    <row r="56" spans="1:10" ht="27.75" customHeight="1" x14ac:dyDescent="0.25">
      <c r="A56" s="360"/>
      <c r="B56" s="360"/>
      <c r="C56" s="360"/>
      <c r="D56" s="360"/>
      <c r="E56" s="360"/>
      <c r="F56" s="360"/>
      <c r="G56" s="360"/>
      <c r="H56" s="360"/>
      <c r="I56" s="360"/>
      <c r="J56" s="360"/>
    </row>
    <row r="57" spans="1:10" ht="12.6" customHeight="1" x14ac:dyDescent="0.25"/>
    <row r="58" spans="1:10" ht="15.75" customHeight="1" x14ac:dyDescent="0.25">
      <c r="A58" s="360" t="s">
        <v>128</v>
      </c>
      <c r="B58" s="360"/>
      <c r="C58" s="360"/>
      <c r="D58" s="360"/>
      <c r="E58" s="360"/>
      <c r="F58" s="360"/>
      <c r="G58" s="360"/>
      <c r="H58" s="360"/>
      <c r="I58" s="360"/>
      <c r="J58" s="360"/>
    </row>
    <row r="59" spans="1:10" x14ac:dyDescent="0.25">
      <c r="A59" s="360"/>
      <c r="B59" s="360"/>
      <c r="C59" s="360"/>
      <c r="D59" s="360"/>
      <c r="E59" s="360"/>
      <c r="F59" s="360"/>
      <c r="G59" s="360"/>
      <c r="H59" s="360"/>
      <c r="I59" s="360"/>
      <c r="J59" s="360"/>
    </row>
    <row r="60" spans="1:10" x14ac:dyDescent="0.25">
      <c r="A60" s="360"/>
      <c r="B60" s="360"/>
      <c r="C60" s="360"/>
      <c r="D60" s="360"/>
      <c r="E60" s="360"/>
      <c r="F60" s="360"/>
      <c r="G60" s="360"/>
      <c r="H60" s="360"/>
      <c r="I60" s="360"/>
      <c r="J60" s="360"/>
    </row>
    <row r="61" spans="1:10" x14ac:dyDescent="0.25">
      <c r="A61" s="360"/>
      <c r="B61" s="360"/>
      <c r="C61" s="360"/>
      <c r="D61" s="360"/>
      <c r="E61" s="360"/>
      <c r="F61" s="360"/>
      <c r="G61" s="360"/>
      <c r="H61" s="360"/>
      <c r="I61" s="360"/>
      <c r="J61" s="360"/>
    </row>
    <row r="62" spans="1:10" x14ac:dyDescent="0.25">
      <c r="A62" s="360"/>
      <c r="B62" s="360"/>
      <c r="C62" s="360"/>
      <c r="D62" s="360"/>
      <c r="E62" s="360"/>
      <c r="F62" s="360"/>
      <c r="G62" s="360"/>
      <c r="H62" s="360"/>
      <c r="I62" s="360"/>
      <c r="J62" s="360"/>
    </row>
    <row r="64" spans="1:10" x14ac:dyDescent="0.25">
      <c r="A64" s="10" t="s">
        <v>131</v>
      </c>
    </row>
  </sheetData>
  <mergeCells count="9">
    <mergeCell ref="A58:J62"/>
    <mergeCell ref="A15:J16"/>
    <mergeCell ref="A52:J56"/>
    <mergeCell ref="A4:J10"/>
    <mergeCell ref="A18:J19"/>
    <mergeCell ref="A12:J13"/>
    <mergeCell ref="A38:J50"/>
    <mergeCell ref="A28:J36"/>
    <mergeCell ref="A21:J26"/>
  </mergeCells>
  <pageMargins left="0.7" right="0.7" top="0.75" bottom="0.75" header="0.3" footer="0.3"/>
  <pageSetup scale="78"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EFB973-D816-444D-92A1-C4D8E9DAF3E4}">
  <dimension ref="A1:C21"/>
  <sheetViews>
    <sheetView workbookViewId="0">
      <selection activeCell="B22" sqref="B22"/>
    </sheetView>
  </sheetViews>
  <sheetFormatPr defaultColWidth="8.88671875" defaultRowHeight="23.25" x14ac:dyDescent="0.35"/>
  <cols>
    <col min="1" max="16384" width="8.88671875" style="15"/>
  </cols>
  <sheetData>
    <row r="1" spans="1:3" x14ac:dyDescent="0.35">
      <c r="A1" s="188" t="s">
        <v>299</v>
      </c>
    </row>
    <row r="4" spans="1:3" x14ac:dyDescent="0.35">
      <c r="A4" s="188">
        <v>1</v>
      </c>
      <c r="B4" s="15" t="s">
        <v>319</v>
      </c>
    </row>
    <row r="5" spans="1:3" x14ac:dyDescent="0.35">
      <c r="A5" s="188">
        <v>2</v>
      </c>
      <c r="B5" s="15" t="s">
        <v>300</v>
      </c>
    </row>
    <row r="6" spans="1:3" x14ac:dyDescent="0.35">
      <c r="A6" s="188"/>
      <c r="B6" s="218" t="s">
        <v>301</v>
      </c>
      <c r="C6" s="15" t="s">
        <v>302</v>
      </c>
    </row>
    <row r="7" spans="1:3" x14ac:dyDescent="0.35">
      <c r="A7" s="188"/>
      <c r="B7" s="218" t="s">
        <v>303</v>
      </c>
      <c r="C7" s="15" t="s">
        <v>304</v>
      </c>
    </row>
    <row r="8" spans="1:3" x14ac:dyDescent="0.35">
      <c r="A8" s="188">
        <v>3</v>
      </c>
      <c r="B8" s="15" t="s">
        <v>305</v>
      </c>
    </row>
    <row r="9" spans="1:3" x14ac:dyDescent="0.35">
      <c r="A9" s="188"/>
      <c r="B9" s="218" t="s">
        <v>301</v>
      </c>
      <c r="C9" s="15" t="s">
        <v>306</v>
      </c>
    </row>
    <row r="10" spans="1:3" x14ac:dyDescent="0.35">
      <c r="A10" s="188"/>
      <c r="B10" s="218" t="s">
        <v>303</v>
      </c>
      <c r="C10" s="15" t="s">
        <v>307</v>
      </c>
    </row>
    <row r="11" spans="1:3" x14ac:dyDescent="0.35">
      <c r="A11" s="188"/>
      <c r="B11" s="218" t="s">
        <v>308</v>
      </c>
      <c r="C11" s="15" t="s">
        <v>309</v>
      </c>
    </row>
    <row r="12" spans="1:3" x14ac:dyDescent="0.35">
      <c r="A12" s="188"/>
      <c r="B12" s="218" t="s">
        <v>310</v>
      </c>
      <c r="C12" s="15" t="s">
        <v>311</v>
      </c>
    </row>
    <row r="13" spans="1:3" x14ac:dyDescent="0.35">
      <c r="A13" s="188"/>
      <c r="B13" s="218" t="s">
        <v>312</v>
      </c>
      <c r="C13" s="15" t="s">
        <v>313</v>
      </c>
    </row>
    <row r="14" spans="1:3" x14ac:dyDescent="0.35">
      <c r="A14" s="188"/>
      <c r="B14" s="218" t="s">
        <v>314</v>
      </c>
      <c r="C14" s="15" t="s">
        <v>317</v>
      </c>
    </row>
    <row r="15" spans="1:3" x14ac:dyDescent="0.35">
      <c r="A15" s="188"/>
      <c r="B15" s="218" t="s">
        <v>315</v>
      </c>
      <c r="C15" s="15" t="s">
        <v>316</v>
      </c>
    </row>
    <row r="16" spans="1:3" x14ac:dyDescent="0.35">
      <c r="A16" s="188">
        <v>4</v>
      </c>
      <c r="B16" s="15" t="s">
        <v>323</v>
      </c>
    </row>
    <row r="17" spans="1:2" x14ac:dyDescent="0.35">
      <c r="A17" s="188">
        <v>5</v>
      </c>
      <c r="B17" s="15" t="s">
        <v>321</v>
      </c>
    </row>
    <row r="18" spans="1:2" x14ac:dyDescent="0.35">
      <c r="A18" s="188">
        <v>6</v>
      </c>
      <c r="B18" s="15" t="s">
        <v>318</v>
      </c>
    </row>
    <row r="19" spans="1:2" x14ac:dyDescent="0.35">
      <c r="A19" s="188">
        <v>7</v>
      </c>
      <c r="B19" s="15" t="s">
        <v>322</v>
      </c>
    </row>
    <row r="20" spans="1:2" x14ac:dyDescent="0.35">
      <c r="A20" s="188">
        <v>8</v>
      </c>
      <c r="B20" s="15" t="s">
        <v>324</v>
      </c>
    </row>
    <row r="21" spans="1:2" x14ac:dyDescent="0.35">
      <c r="A21" s="188">
        <v>9</v>
      </c>
      <c r="B21" s="15" t="s">
        <v>720</v>
      </c>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BD7F53-9EA6-4433-8962-02F6222EBF7A}">
  <dimension ref="B1:H110"/>
  <sheetViews>
    <sheetView workbookViewId="0">
      <selection activeCell="B20" sqref="B20:H20"/>
    </sheetView>
  </sheetViews>
  <sheetFormatPr defaultRowHeight="15.75" x14ac:dyDescent="0.25"/>
  <cols>
    <col min="2" max="8" width="33.33203125" customWidth="1"/>
  </cols>
  <sheetData>
    <row r="1" spans="2:8" x14ac:dyDescent="0.25">
      <c r="B1" s="377" t="s">
        <v>692</v>
      </c>
      <c r="C1" s="377"/>
      <c r="D1" s="377"/>
      <c r="E1" s="377"/>
      <c r="F1" s="377"/>
      <c r="G1" s="377"/>
      <c r="H1" s="377"/>
    </row>
    <row r="3" spans="2:8" ht="18" x14ac:dyDescent="0.25">
      <c r="B3" s="366" t="s">
        <v>450</v>
      </c>
      <c r="C3" s="366"/>
      <c r="D3" s="366"/>
      <c r="E3" s="366"/>
      <c r="F3" s="366"/>
      <c r="G3" s="366"/>
      <c r="H3" s="366"/>
    </row>
    <row r="4" spans="2:8" ht="18" x14ac:dyDescent="0.25">
      <c r="B4" s="366" t="s">
        <v>624</v>
      </c>
      <c r="C4" s="366"/>
      <c r="D4" s="366"/>
      <c r="E4" s="366"/>
      <c r="F4" s="366"/>
      <c r="G4" s="366"/>
      <c r="H4" s="366"/>
    </row>
    <row r="5" spans="2:8" x14ac:dyDescent="0.25">
      <c r="B5" s="363"/>
      <c r="C5" s="363"/>
      <c r="D5" s="363"/>
      <c r="E5" s="363"/>
      <c r="F5" s="363"/>
      <c r="G5" s="363"/>
      <c r="H5" s="363"/>
    </row>
    <row r="6" spans="2:8" x14ac:dyDescent="0.25">
      <c r="B6" s="364" t="s">
        <v>410</v>
      </c>
      <c r="C6" s="364"/>
      <c r="D6" s="364"/>
      <c r="E6" s="364"/>
      <c r="F6" s="364"/>
      <c r="G6" s="364"/>
      <c r="H6" s="364"/>
    </row>
    <row r="7" spans="2:8" x14ac:dyDescent="0.25">
      <c r="B7" s="362" t="s">
        <v>451</v>
      </c>
      <c r="C7" s="362"/>
      <c r="D7" s="362"/>
      <c r="E7" s="362"/>
      <c r="F7" s="362"/>
      <c r="G7" s="362"/>
      <c r="H7" s="362"/>
    </row>
    <row r="8" spans="2:8" x14ac:dyDescent="0.25">
      <c r="B8" s="362" t="s">
        <v>452</v>
      </c>
      <c r="C8" s="362"/>
      <c r="D8" s="362"/>
      <c r="E8" s="362"/>
      <c r="F8" s="362"/>
      <c r="G8" s="362"/>
      <c r="H8" s="362"/>
    </row>
    <row r="9" spans="2:8" x14ac:dyDescent="0.25">
      <c r="B9" s="362" t="s">
        <v>453</v>
      </c>
      <c r="C9" s="362"/>
      <c r="D9" s="362"/>
      <c r="E9" s="362"/>
      <c r="F9" s="362"/>
      <c r="G9" s="362"/>
      <c r="H9" s="362"/>
    </row>
    <row r="10" spans="2:8" x14ac:dyDescent="0.25">
      <c r="B10" s="363"/>
      <c r="C10" s="363"/>
      <c r="D10" s="363"/>
      <c r="E10" s="363"/>
      <c r="F10" s="363"/>
      <c r="G10" s="363"/>
      <c r="H10" s="363"/>
    </row>
    <row r="11" spans="2:8" x14ac:dyDescent="0.25">
      <c r="B11" s="364" t="s">
        <v>353</v>
      </c>
      <c r="C11" s="364"/>
      <c r="D11" s="364"/>
      <c r="E11" s="364"/>
      <c r="F11" s="364"/>
      <c r="G11" s="364"/>
      <c r="H11" s="364"/>
    </row>
    <row r="12" spans="2:8" x14ac:dyDescent="0.25">
      <c r="B12" s="362" t="s">
        <v>454</v>
      </c>
      <c r="C12" s="362"/>
      <c r="D12" s="362"/>
      <c r="E12" s="362"/>
      <c r="F12" s="362"/>
      <c r="G12" s="362"/>
      <c r="H12" s="362"/>
    </row>
    <row r="13" spans="2:8" x14ac:dyDescent="0.25">
      <c r="B13" s="363" t="s">
        <v>411</v>
      </c>
      <c r="C13" s="363"/>
      <c r="D13" s="363"/>
      <c r="E13" s="363"/>
      <c r="F13" s="363"/>
      <c r="G13" s="363"/>
      <c r="H13" s="363"/>
    </row>
    <row r="14" spans="2:8" x14ac:dyDescent="0.25">
      <c r="B14" s="365" t="s">
        <v>690</v>
      </c>
      <c r="C14" s="365"/>
      <c r="D14" s="365"/>
      <c r="E14" s="365"/>
      <c r="F14" s="365"/>
      <c r="G14" s="365"/>
      <c r="H14" s="365"/>
    </row>
    <row r="15" spans="2:8" x14ac:dyDescent="0.25">
      <c r="B15" s="363" t="s">
        <v>412</v>
      </c>
      <c r="C15" s="363"/>
      <c r="D15" s="363"/>
      <c r="E15" s="363"/>
      <c r="F15" s="363"/>
      <c r="G15" s="363"/>
      <c r="H15" s="363"/>
    </row>
    <row r="16" spans="2:8" x14ac:dyDescent="0.25">
      <c r="B16" s="363" t="s">
        <v>413</v>
      </c>
      <c r="C16" s="363"/>
      <c r="D16" s="363"/>
      <c r="E16" s="363"/>
      <c r="F16" s="363"/>
      <c r="G16" s="363"/>
      <c r="H16" s="363"/>
    </row>
    <row r="17" spans="2:8" x14ac:dyDescent="0.25">
      <c r="B17" s="362" t="s">
        <v>455</v>
      </c>
      <c r="C17" s="362"/>
      <c r="D17" s="362"/>
      <c r="E17" s="362"/>
      <c r="F17" s="362"/>
      <c r="G17" s="362"/>
      <c r="H17" s="362"/>
    </row>
    <row r="18" spans="2:8" x14ac:dyDescent="0.25">
      <c r="B18" s="362" t="s">
        <v>456</v>
      </c>
      <c r="C18" s="362"/>
      <c r="D18" s="362"/>
      <c r="E18" s="362"/>
      <c r="F18" s="362"/>
      <c r="G18" s="362"/>
      <c r="H18" s="362"/>
    </row>
    <row r="19" spans="2:8" x14ac:dyDescent="0.25">
      <c r="B19" s="362" t="s">
        <v>457</v>
      </c>
      <c r="C19" s="362"/>
      <c r="D19" s="362"/>
      <c r="E19" s="362"/>
      <c r="F19" s="362"/>
      <c r="G19" s="362"/>
      <c r="H19" s="362"/>
    </row>
    <row r="20" spans="2:8" x14ac:dyDescent="0.25">
      <c r="B20" s="367" t="s">
        <v>458</v>
      </c>
      <c r="C20" s="367"/>
      <c r="D20" s="367"/>
      <c r="E20" s="367"/>
      <c r="F20" s="367"/>
      <c r="G20" s="367"/>
      <c r="H20" s="367"/>
    </row>
    <row r="21" spans="2:8" x14ac:dyDescent="0.25">
      <c r="B21" s="363"/>
      <c r="C21" s="363"/>
      <c r="D21" s="363"/>
      <c r="E21" s="363"/>
      <c r="F21" s="363"/>
      <c r="G21" s="363"/>
      <c r="H21" s="363"/>
    </row>
    <row r="22" spans="2:8" x14ac:dyDescent="0.25">
      <c r="B22" s="364" t="s">
        <v>354</v>
      </c>
      <c r="C22" s="364"/>
      <c r="D22" s="364"/>
      <c r="E22" s="364"/>
      <c r="F22" s="364"/>
      <c r="G22" s="364"/>
      <c r="H22" s="364"/>
    </row>
    <row r="23" spans="2:8" x14ac:dyDescent="0.25">
      <c r="B23" s="362" t="s">
        <v>459</v>
      </c>
      <c r="C23" s="362"/>
      <c r="D23" s="362"/>
      <c r="E23" s="362"/>
      <c r="F23" s="362"/>
      <c r="G23" s="362"/>
      <c r="H23" s="362"/>
    </row>
    <row r="24" spans="2:8" x14ac:dyDescent="0.25">
      <c r="B24" s="362" t="s">
        <v>460</v>
      </c>
      <c r="C24" s="362"/>
      <c r="D24" s="362"/>
      <c r="E24" s="362"/>
      <c r="F24" s="362"/>
      <c r="G24" s="362"/>
      <c r="H24" s="362"/>
    </row>
    <row r="25" spans="2:8" x14ac:dyDescent="0.25">
      <c r="B25" s="363" t="s">
        <v>414</v>
      </c>
      <c r="C25" s="363"/>
      <c r="D25" s="363"/>
      <c r="E25" s="363"/>
      <c r="F25" s="363"/>
      <c r="G25" s="363"/>
      <c r="H25" s="363"/>
    </row>
    <row r="26" spans="2:8" x14ac:dyDescent="0.25">
      <c r="B26" s="365" t="s">
        <v>691</v>
      </c>
      <c r="C26" s="365"/>
      <c r="D26" s="365"/>
      <c r="E26" s="365"/>
      <c r="F26" s="365"/>
      <c r="G26" s="365"/>
      <c r="H26" s="365"/>
    </row>
    <row r="27" spans="2:8" x14ac:dyDescent="0.25">
      <c r="B27" s="363" t="s">
        <v>415</v>
      </c>
      <c r="C27" s="363"/>
      <c r="D27" s="363"/>
      <c r="E27" s="363"/>
      <c r="F27" s="363"/>
      <c r="G27" s="363"/>
      <c r="H27" s="363"/>
    </row>
    <row r="28" spans="2:8" x14ac:dyDescent="0.25">
      <c r="B28" s="362" t="s">
        <v>461</v>
      </c>
      <c r="C28" s="362"/>
      <c r="D28" s="362"/>
      <c r="E28" s="362"/>
      <c r="F28" s="362"/>
      <c r="G28" s="362"/>
      <c r="H28" s="362"/>
    </row>
    <row r="29" spans="2:8" x14ac:dyDescent="0.25">
      <c r="B29" s="362" t="s">
        <v>462</v>
      </c>
      <c r="C29" s="362"/>
      <c r="D29" s="362"/>
      <c r="E29" s="362"/>
      <c r="F29" s="362"/>
      <c r="G29" s="362"/>
      <c r="H29" s="362"/>
    </row>
    <row r="30" spans="2:8" x14ac:dyDescent="0.25">
      <c r="B30" s="363" t="s">
        <v>416</v>
      </c>
      <c r="C30" s="363"/>
      <c r="D30" s="363"/>
      <c r="E30" s="363"/>
      <c r="F30" s="363"/>
      <c r="G30" s="363"/>
      <c r="H30" s="363"/>
    </row>
    <row r="31" spans="2:8" x14ac:dyDescent="0.25">
      <c r="B31" s="363" t="s">
        <v>417</v>
      </c>
      <c r="C31" s="363"/>
      <c r="D31" s="363"/>
      <c r="E31" s="363"/>
      <c r="F31" s="363"/>
      <c r="G31" s="363"/>
      <c r="H31" s="363"/>
    </row>
    <row r="32" spans="2:8" x14ac:dyDescent="0.25">
      <c r="B32" s="363" t="s">
        <v>418</v>
      </c>
      <c r="C32" s="363"/>
      <c r="D32" s="363"/>
      <c r="E32" s="363"/>
      <c r="F32" s="363"/>
      <c r="G32" s="363"/>
      <c r="H32" s="363"/>
    </row>
    <row r="33" spans="2:8" x14ac:dyDescent="0.25">
      <c r="B33" s="363" t="s">
        <v>419</v>
      </c>
      <c r="C33" s="363"/>
      <c r="D33" s="363"/>
      <c r="E33" s="363"/>
      <c r="F33" s="363"/>
      <c r="G33" s="363"/>
      <c r="H33" s="363"/>
    </row>
    <row r="34" spans="2:8" x14ac:dyDescent="0.25">
      <c r="B34" s="362" t="s">
        <v>463</v>
      </c>
      <c r="C34" s="362"/>
      <c r="D34" s="362"/>
      <c r="E34" s="362"/>
      <c r="F34" s="362"/>
      <c r="G34" s="362"/>
      <c r="H34" s="362"/>
    </row>
    <row r="35" spans="2:8" x14ac:dyDescent="0.25">
      <c r="B35" s="363" t="s">
        <v>420</v>
      </c>
      <c r="C35" s="363"/>
      <c r="D35" s="363"/>
      <c r="E35" s="363"/>
      <c r="F35" s="363"/>
      <c r="G35" s="363"/>
      <c r="H35" s="363"/>
    </row>
    <row r="36" spans="2:8" x14ac:dyDescent="0.25">
      <c r="B36" s="363" t="s">
        <v>421</v>
      </c>
      <c r="C36" s="363"/>
      <c r="D36" s="363"/>
      <c r="E36" s="363"/>
      <c r="F36" s="363"/>
      <c r="G36" s="363"/>
      <c r="H36" s="363"/>
    </row>
    <row r="37" spans="2:8" x14ac:dyDescent="0.25">
      <c r="B37" s="363" t="s">
        <v>419</v>
      </c>
      <c r="C37" s="363"/>
      <c r="D37" s="363"/>
      <c r="E37" s="363"/>
      <c r="F37" s="363"/>
      <c r="G37" s="363"/>
      <c r="H37" s="363"/>
    </row>
    <row r="38" spans="2:8" x14ac:dyDescent="0.25">
      <c r="B38" s="362" t="s">
        <v>464</v>
      </c>
      <c r="C38" s="362"/>
      <c r="D38" s="362"/>
      <c r="E38" s="362"/>
      <c r="F38" s="362"/>
      <c r="G38" s="362"/>
      <c r="H38" s="362"/>
    </row>
    <row r="39" spans="2:8" x14ac:dyDescent="0.25">
      <c r="B39" s="363" t="s">
        <v>422</v>
      </c>
      <c r="C39" s="363"/>
      <c r="D39" s="363"/>
      <c r="E39" s="363"/>
      <c r="F39" s="363"/>
      <c r="G39" s="363"/>
      <c r="H39" s="363"/>
    </row>
    <row r="40" spans="2:8" x14ac:dyDescent="0.25">
      <c r="B40" s="363" t="s">
        <v>423</v>
      </c>
      <c r="C40" s="363"/>
      <c r="D40" s="363"/>
      <c r="E40" s="363"/>
      <c r="F40" s="363"/>
      <c r="G40" s="363"/>
      <c r="H40" s="363"/>
    </row>
    <row r="41" spans="2:8" x14ac:dyDescent="0.25">
      <c r="B41" s="363" t="s">
        <v>419</v>
      </c>
      <c r="C41" s="363"/>
      <c r="D41" s="363"/>
      <c r="E41" s="363"/>
      <c r="F41" s="363"/>
      <c r="G41" s="363"/>
      <c r="H41" s="363"/>
    </row>
    <row r="42" spans="2:8" x14ac:dyDescent="0.25">
      <c r="B42" s="362" t="s">
        <v>465</v>
      </c>
      <c r="C42" s="362"/>
      <c r="D42" s="362"/>
      <c r="E42" s="362"/>
      <c r="F42" s="362"/>
      <c r="G42" s="362"/>
      <c r="H42" s="362"/>
    </row>
    <row r="43" spans="2:8" x14ac:dyDescent="0.25">
      <c r="B43" s="363" t="s">
        <v>424</v>
      </c>
      <c r="C43" s="363"/>
      <c r="D43" s="363"/>
      <c r="E43" s="363"/>
      <c r="F43" s="363"/>
      <c r="G43" s="363"/>
      <c r="H43" s="363"/>
    </row>
    <row r="44" spans="2:8" x14ac:dyDescent="0.25">
      <c r="B44" s="363" t="s">
        <v>425</v>
      </c>
      <c r="C44" s="363"/>
      <c r="D44" s="363"/>
      <c r="E44" s="363"/>
      <c r="F44" s="363"/>
      <c r="G44" s="363"/>
      <c r="H44" s="363"/>
    </row>
    <row r="45" spans="2:8" x14ac:dyDescent="0.25">
      <c r="B45" s="363" t="s">
        <v>426</v>
      </c>
      <c r="C45" s="363"/>
      <c r="D45" s="363"/>
      <c r="E45" s="363"/>
      <c r="F45" s="363"/>
      <c r="G45" s="363"/>
      <c r="H45" s="363"/>
    </row>
    <row r="46" spans="2:8" x14ac:dyDescent="0.25">
      <c r="B46" s="363" t="s">
        <v>419</v>
      </c>
      <c r="C46" s="363"/>
      <c r="D46" s="363"/>
      <c r="E46" s="363"/>
      <c r="F46" s="363"/>
      <c r="G46" s="363"/>
      <c r="H46" s="363"/>
    </row>
    <row r="47" spans="2:8" x14ac:dyDescent="0.25">
      <c r="B47" s="362" t="s">
        <v>466</v>
      </c>
      <c r="C47" s="362"/>
      <c r="D47" s="362"/>
      <c r="E47" s="362"/>
      <c r="F47" s="362"/>
      <c r="G47" s="362"/>
      <c r="H47" s="362"/>
    </row>
    <row r="48" spans="2:8" x14ac:dyDescent="0.25">
      <c r="B48" s="362" t="s">
        <v>467</v>
      </c>
      <c r="C48" s="362"/>
      <c r="D48" s="362"/>
      <c r="E48" s="362"/>
      <c r="F48" s="362"/>
      <c r="G48" s="362"/>
      <c r="H48" s="362"/>
    </row>
    <row r="49" spans="2:8" x14ac:dyDescent="0.25">
      <c r="B49" s="362" t="s">
        <v>468</v>
      </c>
      <c r="C49" s="362"/>
      <c r="D49" s="362"/>
      <c r="E49" s="362"/>
      <c r="F49" s="362"/>
      <c r="G49" s="362"/>
      <c r="H49" s="362"/>
    </row>
    <row r="50" spans="2:8" x14ac:dyDescent="0.25">
      <c r="B50" s="362" t="s">
        <v>469</v>
      </c>
      <c r="C50" s="362"/>
      <c r="D50" s="362"/>
      <c r="E50" s="362"/>
      <c r="F50" s="362"/>
      <c r="G50" s="362"/>
      <c r="H50" s="362"/>
    </row>
    <row r="51" spans="2:8" x14ac:dyDescent="0.25">
      <c r="B51" s="362" t="s">
        <v>470</v>
      </c>
      <c r="C51" s="362"/>
      <c r="D51" s="362"/>
      <c r="E51" s="362"/>
      <c r="F51" s="362"/>
      <c r="G51" s="362"/>
      <c r="H51" s="362"/>
    </row>
    <row r="52" spans="2:8" x14ac:dyDescent="0.25">
      <c r="B52" s="363"/>
      <c r="C52" s="363"/>
      <c r="D52" s="363"/>
      <c r="E52" s="363"/>
      <c r="F52" s="363"/>
      <c r="G52" s="363"/>
      <c r="H52" s="363"/>
    </row>
    <row r="53" spans="2:8" x14ac:dyDescent="0.25">
      <c r="B53" s="364" t="s">
        <v>427</v>
      </c>
      <c r="C53" s="364"/>
      <c r="D53" s="364"/>
      <c r="E53" s="364"/>
      <c r="F53" s="364"/>
      <c r="G53" s="364"/>
      <c r="H53" s="364"/>
    </row>
    <row r="54" spans="2:8" x14ac:dyDescent="0.25">
      <c r="B54" s="333"/>
      <c r="C54" s="333"/>
      <c r="D54" s="333"/>
      <c r="E54" s="333"/>
      <c r="F54" s="333"/>
      <c r="G54" s="333"/>
      <c r="H54" s="333"/>
    </row>
    <row r="55" spans="2:8" x14ac:dyDescent="0.25">
      <c r="B55" s="368" t="s">
        <v>428</v>
      </c>
      <c r="C55" s="368"/>
      <c r="D55" s="368"/>
      <c r="E55" s="368"/>
      <c r="F55" s="368"/>
      <c r="G55" s="368"/>
      <c r="H55" s="368"/>
    </row>
    <row r="56" spans="2:8" x14ac:dyDescent="0.25">
      <c r="B56" s="362" t="s">
        <v>471</v>
      </c>
      <c r="C56" s="362"/>
      <c r="D56" s="362"/>
      <c r="E56" s="362"/>
      <c r="F56" s="362"/>
      <c r="G56" s="362"/>
      <c r="H56" s="362"/>
    </row>
    <row r="57" spans="2:8" x14ac:dyDescent="0.25">
      <c r="B57" s="362" t="s">
        <v>472</v>
      </c>
      <c r="C57" s="362"/>
      <c r="D57" s="362"/>
      <c r="E57" s="362"/>
      <c r="F57" s="362"/>
      <c r="G57" s="362"/>
      <c r="H57" s="362"/>
    </row>
    <row r="58" spans="2:8" x14ac:dyDescent="0.25">
      <c r="B58" s="362" t="s">
        <v>473</v>
      </c>
      <c r="C58" s="362"/>
      <c r="D58" s="362"/>
      <c r="E58" s="362"/>
      <c r="F58" s="362"/>
      <c r="G58" s="362"/>
      <c r="H58" s="362"/>
    </row>
    <row r="59" spans="2:8" x14ac:dyDescent="0.25">
      <c r="B59" s="362" t="s">
        <v>474</v>
      </c>
      <c r="C59" s="362"/>
      <c r="D59" s="362"/>
      <c r="E59" s="362"/>
      <c r="F59" s="362"/>
      <c r="G59" s="362"/>
      <c r="H59" s="362"/>
    </row>
    <row r="60" spans="2:8" x14ac:dyDescent="0.25">
      <c r="B60" s="44"/>
      <c r="C60" s="44"/>
      <c r="D60" s="44"/>
      <c r="E60" s="44"/>
      <c r="F60" s="44"/>
      <c r="G60" s="44"/>
      <c r="H60" s="44"/>
    </row>
    <row r="61" spans="2:8" x14ac:dyDescent="0.25">
      <c r="B61" s="368" t="s">
        <v>429</v>
      </c>
      <c r="C61" s="368"/>
      <c r="D61" s="368"/>
      <c r="E61" s="368"/>
      <c r="F61" s="368"/>
      <c r="G61" s="368"/>
      <c r="H61" s="368"/>
    </row>
    <row r="62" spans="2:8" x14ac:dyDescent="0.25">
      <c r="B62" s="362" t="s">
        <v>471</v>
      </c>
      <c r="C62" s="362"/>
      <c r="D62" s="362"/>
      <c r="E62" s="362"/>
      <c r="F62" s="362"/>
      <c r="G62" s="362"/>
      <c r="H62" s="362"/>
    </row>
    <row r="63" spans="2:8" x14ac:dyDescent="0.25">
      <c r="B63" s="362" t="s">
        <v>475</v>
      </c>
      <c r="C63" s="362"/>
      <c r="D63" s="362"/>
      <c r="E63" s="362"/>
      <c r="F63" s="362"/>
      <c r="G63" s="362"/>
      <c r="H63" s="362"/>
    </row>
    <row r="64" spans="2:8" x14ac:dyDescent="0.25">
      <c r="B64" s="362" t="s">
        <v>476</v>
      </c>
      <c r="C64" s="362"/>
      <c r="D64" s="362"/>
      <c r="E64" s="362"/>
      <c r="F64" s="362"/>
      <c r="G64" s="362"/>
      <c r="H64" s="362"/>
    </row>
    <row r="65" spans="2:8" x14ac:dyDescent="0.25">
      <c r="B65" s="362" t="s">
        <v>477</v>
      </c>
      <c r="C65" s="362"/>
      <c r="D65" s="362"/>
      <c r="E65" s="362"/>
      <c r="F65" s="362"/>
      <c r="G65" s="362"/>
      <c r="H65" s="362"/>
    </row>
    <row r="66" spans="2:8" x14ac:dyDescent="0.25">
      <c r="B66" s="363"/>
      <c r="C66" s="363"/>
      <c r="D66" s="363"/>
      <c r="E66" s="363"/>
      <c r="F66" s="363"/>
      <c r="G66" s="363"/>
      <c r="H66" s="363"/>
    </row>
    <row r="67" spans="2:8" x14ac:dyDescent="0.25">
      <c r="B67" s="364" t="s">
        <v>430</v>
      </c>
      <c r="C67" s="364"/>
      <c r="D67" s="364"/>
      <c r="E67" s="364"/>
      <c r="F67" s="364"/>
      <c r="G67" s="364"/>
      <c r="H67" s="364"/>
    </row>
    <row r="68" spans="2:8" x14ac:dyDescent="0.25">
      <c r="B68" s="362" t="s">
        <v>478</v>
      </c>
      <c r="C68" s="362"/>
      <c r="D68" s="362"/>
      <c r="E68" s="362"/>
      <c r="F68" s="362"/>
      <c r="G68" s="362"/>
      <c r="H68" s="362"/>
    </row>
    <row r="69" spans="2:8" x14ac:dyDescent="0.25">
      <c r="B69" s="362" t="s">
        <v>695</v>
      </c>
      <c r="C69" s="362"/>
      <c r="D69" s="362"/>
      <c r="E69" s="362"/>
      <c r="F69" s="362"/>
      <c r="G69" s="362"/>
      <c r="H69" s="362"/>
    </row>
    <row r="70" spans="2:8" x14ac:dyDescent="0.25">
      <c r="B70" s="362" t="s">
        <v>479</v>
      </c>
      <c r="C70" s="362"/>
      <c r="D70" s="362"/>
      <c r="E70" s="362"/>
      <c r="F70" s="362"/>
      <c r="G70" s="362"/>
      <c r="H70" s="362"/>
    </row>
    <row r="71" spans="2:8" x14ac:dyDescent="0.25">
      <c r="B71" s="44"/>
      <c r="C71" s="44"/>
      <c r="D71" s="44"/>
      <c r="E71" s="44"/>
      <c r="F71" s="44"/>
      <c r="G71" s="44"/>
      <c r="H71" s="44"/>
    </row>
    <row r="72" spans="2:8" x14ac:dyDescent="0.25">
      <c r="B72" s="368" t="s">
        <v>431</v>
      </c>
      <c r="C72" s="368"/>
      <c r="D72" s="368"/>
      <c r="E72" s="368"/>
      <c r="F72" s="368"/>
      <c r="G72" s="368"/>
      <c r="H72" s="368"/>
    </row>
    <row r="73" spans="2:8" x14ac:dyDescent="0.25">
      <c r="B73" s="362" t="s">
        <v>480</v>
      </c>
      <c r="C73" s="362"/>
      <c r="D73" s="362"/>
      <c r="E73" s="362"/>
      <c r="F73" s="362"/>
      <c r="G73" s="362"/>
      <c r="H73" s="362"/>
    </row>
    <row r="74" spans="2:8" x14ac:dyDescent="0.25">
      <c r="B74" s="362" t="s">
        <v>481</v>
      </c>
      <c r="C74" s="362"/>
      <c r="D74" s="362"/>
      <c r="E74" s="362"/>
      <c r="F74" s="362"/>
      <c r="G74" s="362"/>
      <c r="H74" s="362"/>
    </row>
    <row r="75" spans="2:8" x14ac:dyDescent="0.25">
      <c r="B75" s="362" t="s">
        <v>482</v>
      </c>
      <c r="C75" s="362"/>
      <c r="D75" s="362"/>
      <c r="E75" s="362"/>
      <c r="F75" s="362"/>
      <c r="G75" s="362"/>
      <c r="H75" s="362"/>
    </row>
    <row r="76" spans="2:8" x14ac:dyDescent="0.25">
      <c r="B76" s="44"/>
      <c r="C76" s="44"/>
      <c r="D76" s="44"/>
      <c r="E76" s="44"/>
      <c r="F76" s="44"/>
      <c r="G76" s="44"/>
      <c r="H76" s="44"/>
    </row>
    <row r="77" spans="2:8" x14ac:dyDescent="0.25">
      <c r="B77" s="368" t="s">
        <v>432</v>
      </c>
      <c r="C77" s="368"/>
      <c r="D77" s="368"/>
      <c r="E77" s="368"/>
      <c r="F77" s="368"/>
      <c r="G77" s="368"/>
      <c r="H77" s="368"/>
    </row>
    <row r="78" spans="2:8" x14ac:dyDescent="0.25">
      <c r="B78" s="362" t="s">
        <v>483</v>
      </c>
      <c r="C78" s="362"/>
      <c r="D78" s="362"/>
      <c r="E78" s="362"/>
      <c r="F78" s="362"/>
      <c r="G78" s="362"/>
      <c r="H78" s="362"/>
    </row>
    <row r="79" spans="2:8" x14ac:dyDescent="0.25">
      <c r="B79" s="362" t="s">
        <v>484</v>
      </c>
      <c r="C79" s="362"/>
      <c r="D79" s="362"/>
      <c r="E79" s="362"/>
      <c r="F79" s="362"/>
      <c r="G79" s="362"/>
      <c r="H79" s="362"/>
    </row>
    <row r="80" spans="2:8" x14ac:dyDescent="0.25">
      <c r="B80" s="362" t="s">
        <v>485</v>
      </c>
      <c r="C80" s="362"/>
      <c r="D80" s="362"/>
      <c r="E80" s="362"/>
      <c r="F80" s="362"/>
      <c r="G80" s="362"/>
      <c r="H80" s="362"/>
    </row>
    <row r="81" spans="2:8" ht="16.5" thickBot="1" x14ac:dyDescent="0.3">
      <c r="B81" s="363"/>
      <c r="C81" s="363"/>
      <c r="D81" s="363"/>
      <c r="E81" s="363"/>
      <c r="F81" s="363"/>
      <c r="G81" s="363"/>
      <c r="H81" s="363"/>
    </row>
    <row r="82" spans="2:8" x14ac:dyDescent="0.25">
      <c r="B82" s="374" t="s">
        <v>433</v>
      </c>
      <c r="C82" s="375"/>
      <c r="D82" s="375"/>
      <c r="E82" s="375"/>
      <c r="F82" s="375"/>
      <c r="G82" s="375"/>
      <c r="H82" s="376"/>
    </row>
    <row r="83" spans="2:8" x14ac:dyDescent="0.25">
      <c r="B83" s="369" t="s">
        <v>486</v>
      </c>
      <c r="C83" s="362"/>
      <c r="D83" s="362"/>
      <c r="E83" s="362"/>
      <c r="F83" s="362"/>
      <c r="G83" s="362"/>
      <c r="H83" s="370"/>
    </row>
    <row r="84" spans="2:8" x14ac:dyDescent="0.25">
      <c r="B84" s="369" t="s">
        <v>487</v>
      </c>
      <c r="C84" s="362"/>
      <c r="D84" s="362"/>
      <c r="E84" s="362"/>
      <c r="F84" s="362"/>
      <c r="G84" s="362"/>
      <c r="H84" s="370"/>
    </row>
    <row r="85" spans="2:8" x14ac:dyDescent="0.25">
      <c r="B85" s="369" t="s">
        <v>488</v>
      </c>
      <c r="C85" s="362"/>
      <c r="D85" s="362"/>
      <c r="E85" s="362"/>
      <c r="F85" s="362"/>
      <c r="G85" s="362"/>
      <c r="H85" s="370"/>
    </row>
    <row r="86" spans="2:8" x14ac:dyDescent="0.25">
      <c r="B86" s="369" t="s">
        <v>489</v>
      </c>
      <c r="C86" s="362"/>
      <c r="D86" s="362"/>
      <c r="E86" s="362"/>
      <c r="F86" s="362"/>
      <c r="G86" s="362"/>
      <c r="H86" s="370"/>
    </row>
    <row r="87" spans="2:8" x14ac:dyDescent="0.25">
      <c r="B87" s="369" t="s">
        <v>490</v>
      </c>
      <c r="C87" s="362"/>
      <c r="D87" s="362"/>
      <c r="E87" s="362"/>
      <c r="F87" s="362"/>
      <c r="G87" s="362"/>
      <c r="H87" s="370"/>
    </row>
    <row r="88" spans="2:8" x14ac:dyDescent="0.25">
      <c r="B88" s="369" t="s">
        <v>491</v>
      </c>
      <c r="C88" s="362"/>
      <c r="D88" s="362"/>
      <c r="E88" s="362"/>
      <c r="F88" s="362"/>
      <c r="G88" s="362"/>
      <c r="H88" s="370"/>
    </row>
    <row r="89" spans="2:8" x14ac:dyDescent="0.25">
      <c r="B89" s="369" t="s">
        <v>492</v>
      </c>
      <c r="C89" s="362"/>
      <c r="D89" s="362"/>
      <c r="E89" s="362"/>
      <c r="F89" s="362"/>
      <c r="G89" s="362"/>
      <c r="H89" s="370"/>
    </row>
    <row r="90" spans="2:8" ht="16.5" thickBot="1" x14ac:dyDescent="0.3">
      <c r="B90" s="371" t="s">
        <v>493</v>
      </c>
      <c r="C90" s="372"/>
      <c r="D90" s="372"/>
      <c r="E90" s="372"/>
      <c r="F90" s="372"/>
      <c r="G90" s="372"/>
      <c r="H90" s="373"/>
    </row>
    <row r="91" spans="2:8" x14ac:dyDescent="0.25">
      <c r="B91" s="363"/>
      <c r="C91" s="363"/>
      <c r="D91" s="363"/>
      <c r="E91" s="363"/>
      <c r="F91" s="363"/>
      <c r="G91" s="363"/>
      <c r="H91" s="363"/>
    </row>
    <row r="92" spans="2:8" x14ac:dyDescent="0.25">
      <c r="B92" s="364" t="s">
        <v>434</v>
      </c>
      <c r="C92" s="364"/>
      <c r="D92" s="364"/>
      <c r="E92" s="364"/>
      <c r="F92" s="364"/>
      <c r="G92" s="364"/>
      <c r="H92" s="364"/>
    </row>
    <row r="93" spans="2:8" x14ac:dyDescent="0.25">
      <c r="B93" s="364" t="s">
        <v>609</v>
      </c>
      <c r="C93" s="364"/>
      <c r="D93" s="364"/>
      <c r="E93" s="364"/>
      <c r="F93" s="364"/>
      <c r="G93" s="364"/>
      <c r="H93" s="364"/>
    </row>
    <row r="94" spans="2:8" ht="30.75" customHeight="1" x14ac:dyDescent="0.25">
      <c r="B94" s="363" t="s">
        <v>435</v>
      </c>
      <c r="C94" s="363"/>
      <c r="D94" s="363"/>
      <c r="E94" s="363"/>
      <c r="F94" s="363"/>
      <c r="G94" s="363"/>
      <c r="H94" s="363"/>
    </row>
    <row r="95" spans="2:8" x14ac:dyDescent="0.25">
      <c r="B95" s="363" t="s">
        <v>436</v>
      </c>
      <c r="C95" s="363"/>
      <c r="D95" s="363"/>
      <c r="E95" s="363"/>
      <c r="F95" s="363"/>
      <c r="G95" s="363"/>
      <c r="H95" s="363"/>
    </row>
    <row r="96" spans="2:8" x14ac:dyDescent="0.25">
      <c r="B96" s="363" t="s">
        <v>437</v>
      </c>
      <c r="C96" s="363"/>
      <c r="D96" s="363"/>
      <c r="E96" s="363"/>
      <c r="F96" s="363"/>
      <c r="G96" s="363"/>
      <c r="H96" s="363"/>
    </row>
    <row r="97" spans="2:8" ht="31.5" customHeight="1" x14ac:dyDescent="0.25">
      <c r="B97" s="363" t="s">
        <v>438</v>
      </c>
      <c r="C97" s="363"/>
      <c r="D97" s="363"/>
      <c r="E97" s="363"/>
      <c r="F97" s="363"/>
      <c r="G97" s="363"/>
      <c r="H97" s="363"/>
    </row>
    <row r="98" spans="2:8" x14ac:dyDescent="0.25">
      <c r="B98" s="363" t="s">
        <v>436</v>
      </c>
      <c r="C98" s="363"/>
      <c r="D98" s="363"/>
      <c r="E98" s="363"/>
      <c r="F98" s="363"/>
      <c r="G98" s="363"/>
      <c r="H98" s="363"/>
    </row>
    <row r="99" spans="2:8" x14ac:dyDescent="0.25">
      <c r="B99" s="363" t="s">
        <v>439</v>
      </c>
      <c r="C99" s="363"/>
      <c r="D99" s="363"/>
      <c r="E99" s="363"/>
      <c r="F99" s="363"/>
      <c r="G99" s="363"/>
      <c r="H99" s="363"/>
    </row>
    <row r="100" spans="2:8" x14ac:dyDescent="0.25">
      <c r="B100" s="363" t="s">
        <v>440</v>
      </c>
      <c r="C100" s="363"/>
      <c r="D100" s="363"/>
      <c r="E100" s="363"/>
      <c r="F100" s="363"/>
      <c r="G100" s="363"/>
      <c r="H100" s="363"/>
    </row>
    <row r="101" spans="2:8" x14ac:dyDescent="0.25">
      <c r="B101" s="363" t="s">
        <v>441</v>
      </c>
      <c r="C101" s="363"/>
      <c r="D101" s="363"/>
      <c r="E101" s="363"/>
      <c r="F101" s="363"/>
      <c r="G101" s="363"/>
      <c r="H101" s="363"/>
    </row>
    <row r="102" spans="2:8" x14ac:dyDescent="0.25">
      <c r="B102" s="364" t="s">
        <v>442</v>
      </c>
      <c r="C102" s="364"/>
      <c r="D102" s="364"/>
      <c r="E102" s="364"/>
      <c r="F102" s="364"/>
      <c r="G102" s="364"/>
      <c r="H102" s="364"/>
    </row>
    <row r="103" spans="2:8" x14ac:dyDescent="0.25">
      <c r="B103" s="364" t="s">
        <v>443</v>
      </c>
      <c r="C103" s="364"/>
      <c r="D103" s="364"/>
      <c r="E103" s="364"/>
      <c r="F103" s="364"/>
      <c r="G103" s="364"/>
      <c r="H103" s="364"/>
    </row>
    <row r="104" spans="2:8" x14ac:dyDescent="0.25">
      <c r="B104" s="364" t="s">
        <v>610</v>
      </c>
      <c r="C104" s="364"/>
      <c r="D104" s="364"/>
      <c r="E104" s="364"/>
      <c r="F104" s="364"/>
      <c r="G104" s="364"/>
      <c r="H104" s="364"/>
    </row>
    <row r="105" spans="2:8" x14ac:dyDescent="0.25">
      <c r="B105" s="363" t="s">
        <v>444</v>
      </c>
      <c r="C105" s="363"/>
      <c r="D105" s="363"/>
      <c r="E105" s="363"/>
      <c r="F105" s="363"/>
      <c r="G105" s="363"/>
      <c r="H105" s="363"/>
    </row>
    <row r="106" spans="2:8" x14ac:dyDescent="0.25">
      <c r="B106" s="363" t="s">
        <v>445</v>
      </c>
      <c r="C106" s="363"/>
      <c r="D106" s="363"/>
      <c r="E106" s="363"/>
      <c r="F106" s="363"/>
      <c r="G106" s="363"/>
      <c r="H106" s="363"/>
    </row>
    <row r="107" spans="2:8" x14ac:dyDescent="0.25">
      <c r="B107" s="364" t="s">
        <v>446</v>
      </c>
      <c r="C107" s="364"/>
      <c r="D107" s="364"/>
      <c r="E107" s="364"/>
      <c r="F107" s="364"/>
      <c r="G107" s="364"/>
      <c r="H107" s="364"/>
    </row>
    <row r="108" spans="2:8" x14ac:dyDescent="0.25">
      <c r="B108" s="363" t="s">
        <v>447</v>
      </c>
      <c r="C108" s="363"/>
      <c r="D108" s="363"/>
      <c r="E108" s="363"/>
      <c r="F108" s="363"/>
      <c r="G108" s="363"/>
      <c r="H108" s="363"/>
    </row>
    <row r="109" spans="2:8" x14ac:dyDescent="0.25">
      <c r="B109" s="363" t="s">
        <v>448</v>
      </c>
      <c r="C109" s="363"/>
      <c r="D109" s="363"/>
      <c r="E109" s="363"/>
      <c r="F109" s="363"/>
      <c r="G109" s="363"/>
      <c r="H109" s="363"/>
    </row>
    <row r="110" spans="2:8" x14ac:dyDescent="0.25">
      <c r="B110" s="364" t="s">
        <v>449</v>
      </c>
      <c r="C110" s="364"/>
      <c r="D110" s="364"/>
      <c r="E110" s="364"/>
      <c r="F110" s="364"/>
      <c r="G110" s="364"/>
      <c r="H110" s="364"/>
    </row>
  </sheetData>
  <mergeCells count="105">
    <mergeCell ref="B109:H109"/>
    <mergeCell ref="B110:H110"/>
    <mergeCell ref="B1:H1"/>
    <mergeCell ref="B103:H103"/>
    <mergeCell ref="B104:H104"/>
    <mergeCell ref="B105:H105"/>
    <mergeCell ref="B106:H106"/>
    <mergeCell ref="B107:H107"/>
    <mergeCell ref="B108:H108"/>
    <mergeCell ref="B97:H97"/>
    <mergeCell ref="B98:H98"/>
    <mergeCell ref="B99:H99"/>
    <mergeCell ref="B100:H100"/>
    <mergeCell ref="B101:H101"/>
    <mergeCell ref="B102:H102"/>
    <mergeCell ref="B91:H91"/>
    <mergeCell ref="B92:H92"/>
    <mergeCell ref="B93:H93"/>
    <mergeCell ref="B94:H94"/>
    <mergeCell ref="B95:H95"/>
    <mergeCell ref="B96:H96"/>
    <mergeCell ref="B85:H85"/>
    <mergeCell ref="B86:H86"/>
    <mergeCell ref="B87:H87"/>
    <mergeCell ref="B88:H88"/>
    <mergeCell ref="B89:H89"/>
    <mergeCell ref="B90:H90"/>
    <mergeCell ref="B79:H79"/>
    <mergeCell ref="B80:H80"/>
    <mergeCell ref="B81:H81"/>
    <mergeCell ref="B82:H82"/>
    <mergeCell ref="B83:H83"/>
    <mergeCell ref="B84:H84"/>
    <mergeCell ref="B72:H72"/>
    <mergeCell ref="B73:H73"/>
    <mergeCell ref="B74:H74"/>
    <mergeCell ref="B75:H75"/>
    <mergeCell ref="B77:H77"/>
    <mergeCell ref="B78:H78"/>
    <mergeCell ref="B65:H65"/>
    <mergeCell ref="B66:H66"/>
    <mergeCell ref="B67:H67"/>
    <mergeCell ref="B68:H68"/>
    <mergeCell ref="B69:H69"/>
    <mergeCell ref="B70:H70"/>
    <mergeCell ref="B58:H58"/>
    <mergeCell ref="B59:H59"/>
    <mergeCell ref="B61:H61"/>
    <mergeCell ref="B62:H62"/>
    <mergeCell ref="B63:H63"/>
    <mergeCell ref="B64:H64"/>
    <mergeCell ref="B51:H51"/>
    <mergeCell ref="B52:H52"/>
    <mergeCell ref="B53:H53"/>
    <mergeCell ref="B55:H55"/>
    <mergeCell ref="B56:H56"/>
    <mergeCell ref="B57:H57"/>
    <mergeCell ref="B45:H45"/>
    <mergeCell ref="B46:H46"/>
    <mergeCell ref="B47:H47"/>
    <mergeCell ref="B48:H48"/>
    <mergeCell ref="B49:H49"/>
    <mergeCell ref="B50:H50"/>
    <mergeCell ref="B39:H39"/>
    <mergeCell ref="B40:H40"/>
    <mergeCell ref="B41:H41"/>
    <mergeCell ref="B42:H42"/>
    <mergeCell ref="B43:H43"/>
    <mergeCell ref="B44:H44"/>
    <mergeCell ref="B33:H33"/>
    <mergeCell ref="B34:H34"/>
    <mergeCell ref="B35:H35"/>
    <mergeCell ref="B36:H36"/>
    <mergeCell ref="B37:H37"/>
    <mergeCell ref="B38:H38"/>
    <mergeCell ref="B27:H27"/>
    <mergeCell ref="B28:H28"/>
    <mergeCell ref="B29:H29"/>
    <mergeCell ref="B30:H30"/>
    <mergeCell ref="B31:H31"/>
    <mergeCell ref="B32:H32"/>
    <mergeCell ref="B21:H21"/>
    <mergeCell ref="B22:H22"/>
    <mergeCell ref="B23:H23"/>
    <mergeCell ref="B24:H24"/>
    <mergeCell ref="B25:H25"/>
    <mergeCell ref="B26:H26"/>
    <mergeCell ref="B15:H15"/>
    <mergeCell ref="B16:H16"/>
    <mergeCell ref="B17:H17"/>
    <mergeCell ref="B18:H18"/>
    <mergeCell ref="B19:H19"/>
    <mergeCell ref="B20:H20"/>
    <mergeCell ref="B9:H9"/>
    <mergeCell ref="B10:H10"/>
    <mergeCell ref="B11:H11"/>
    <mergeCell ref="B12:H12"/>
    <mergeCell ref="B13:H13"/>
    <mergeCell ref="B14:H14"/>
    <mergeCell ref="B3:H3"/>
    <mergeCell ref="B4:H4"/>
    <mergeCell ref="B5:H5"/>
    <mergeCell ref="B6:H6"/>
    <mergeCell ref="B7:H7"/>
    <mergeCell ref="B8:H8"/>
  </mergeCells>
  <hyperlinks>
    <hyperlink ref="B14:H14" r:id="rId1" display="            i.    State Tax Department Property Tax Lookup Tool" xr:uid="{4C8682A9-92B1-4614-B883-00C82E15C75C}"/>
    <hyperlink ref="B26:H26" r:id="rId2" display="            i.    State Tax Department Property Tax Lookup Tool" xr:uid="{381340BF-5BCF-45D4-8FAC-75C69C633752}"/>
    <hyperlink ref="B1:H1" r:id="rId3" display="Note: These instructions were developed by the NDACO and converted to excel by the NDSAO. See original instruction form here." xr:uid="{BB37F8D3-2CEB-4DBF-9D9E-6333C4381B21}"/>
  </hyperlinks>
  <pageMargins left="0.7" right="0.7" top="0.75" bottom="0.75" header="0.3" footer="0.3"/>
  <pageSetup orientation="portrait" r:id="rId4"/>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autoPageBreaks="0" fitToPage="1"/>
  </sheetPr>
  <dimension ref="A2:F69"/>
  <sheetViews>
    <sheetView zoomScale="115" zoomScaleNormal="115" workbookViewId="0">
      <selection activeCell="X4" sqref="X4"/>
    </sheetView>
  </sheetViews>
  <sheetFormatPr defaultColWidth="8.88671875" defaultRowHeight="15" x14ac:dyDescent="0.2"/>
  <cols>
    <col min="1" max="1" width="8.88671875" style="91"/>
    <col min="2" max="2" width="8.109375" style="91" customWidth="1"/>
    <col min="3" max="3" width="8.88671875" style="91"/>
    <col min="4" max="4" width="14.6640625" style="91" customWidth="1"/>
    <col min="5" max="5" width="8.88671875" style="91"/>
    <col min="6" max="6" width="19.77734375" style="91" customWidth="1"/>
    <col min="7" max="16384" width="8.88671875" style="91"/>
  </cols>
  <sheetData>
    <row r="2" spans="1:6" ht="12" customHeight="1" x14ac:dyDescent="0.2"/>
    <row r="7" spans="1:6" ht="37.5" x14ac:dyDescent="0.5">
      <c r="A7" s="354" t="s">
        <v>721</v>
      </c>
      <c r="B7" s="355"/>
      <c r="C7" s="355"/>
      <c r="D7" s="355"/>
      <c r="E7" s="355"/>
      <c r="F7" s="355"/>
    </row>
    <row r="8" spans="1:6" ht="25.5" x14ac:dyDescent="0.35">
      <c r="A8" s="358" t="s">
        <v>107</v>
      </c>
      <c r="B8" s="359"/>
      <c r="C8" s="359"/>
      <c r="D8" s="359"/>
      <c r="E8" s="359"/>
      <c r="F8" s="359"/>
    </row>
    <row r="9" spans="1:6" ht="23.25" x14ac:dyDescent="0.35">
      <c r="A9" s="356" t="str">
        <f>"December 31, "&amp;TOC!D2&amp;""</f>
        <v>December 31, 2027</v>
      </c>
      <c r="B9" s="357"/>
      <c r="C9" s="357"/>
      <c r="D9" s="357"/>
      <c r="E9" s="357"/>
      <c r="F9" s="357"/>
    </row>
    <row r="14" spans="1:6" x14ac:dyDescent="0.2">
      <c r="C14" s="353" t="s">
        <v>243</v>
      </c>
      <c r="D14" s="353"/>
      <c r="E14" s="353"/>
    </row>
    <row r="15" spans="1:6" x14ac:dyDescent="0.2">
      <c r="C15" s="133"/>
      <c r="D15" s="133" t="s">
        <v>252</v>
      </c>
      <c r="E15" s="133"/>
    </row>
    <row r="16" spans="1:6" x14ac:dyDescent="0.2">
      <c r="C16" s="129"/>
      <c r="D16" s="129"/>
      <c r="E16" s="129"/>
    </row>
    <row r="17" spans="3:5" x14ac:dyDescent="0.2">
      <c r="C17" s="185" t="s">
        <v>250</v>
      </c>
      <c r="D17" s="129"/>
      <c r="E17" s="190" t="s">
        <v>244</v>
      </c>
    </row>
    <row r="18" spans="3:5" x14ac:dyDescent="0.2">
      <c r="C18" s="185" t="s">
        <v>250</v>
      </c>
      <c r="D18" s="129"/>
      <c r="E18" s="190" t="s">
        <v>245</v>
      </c>
    </row>
    <row r="19" spans="3:5" x14ac:dyDescent="0.2">
      <c r="C19" s="185" t="s">
        <v>250</v>
      </c>
      <c r="D19" s="129"/>
      <c r="E19" s="190" t="s">
        <v>246</v>
      </c>
    </row>
    <row r="20" spans="3:5" x14ac:dyDescent="0.2">
      <c r="C20" s="185" t="s">
        <v>250</v>
      </c>
      <c r="D20" s="129"/>
      <c r="E20" s="190" t="s">
        <v>246</v>
      </c>
    </row>
    <row r="21" spans="3:5" x14ac:dyDescent="0.2">
      <c r="C21" s="185" t="s">
        <v>250</v>
      </c>
      <c r="D21" s="129"/>
      <c r="E21" s="190" t="s">
        <v>246</v>
      </c>
    </row>
    <row r="22" spans="3:5" x14ac:dyDescent="0.2">
      <c r="C22" s="186"/>
      <c r="D22" s="129"/>
      <c r="E22" s="190"/>
    </row>
    <row r="23" spans="3:5" x14ac:dyDescent="0.2">
      <c r="C23" s="185" t="s">
        <v>250</v>
      </c>
      <c r="D23" s="129"/>
      <c r="E23" s="190" t="s">
        <v>247</v>
      </c>
    </row>
    <row r="24" spans="3:5" x14ac:dyDescent="0.2">
      <c r="C24" s="185" t="s">
        <v>250</v>
      </c>
      <c r="D24" s="129"/>
      <c r="E24" s="190" t="s">
        <v>251</v>
      </c>
    </row>
    <row r="25" spans="3:5" x14ac:dyDescent="0.2">
      <c r="C25" s="185" t="s">
        <v>250</v>
      </c>
      <c r="D25" s="129"/>
      <c r="E25" s="190" t="s">
        <v>249</v>
      </c>
    </row>
    <row r="26" spans="3:5" x14ac:dyDescent="0.2">
      <c r="C26" s="185" t="s">
        <v>250</v>
      </c>
      <c r="D26" s="129"/>
      <c r="E26" s="190" t="s">
        <v>248</v>
      </c>
    </row>
    <row r="27" spans="3:5" x14ac:dyDescent="0.2">
      <c r="C27" s="185" t="s">
        <v>250</v>
      </c>
      <c r="D27" s="129"/>
      <c r="E27" s="190" t="s">
        <v>182</v>
      </c>
    </row>
    <row r="28" spans="3:5" x14ac:dyDescent="0.2">
      <c r="C28" s="185" t="s">
        <v>250</v>
      </c>
      <c r="D28" s="129"/>
      <c r="E28" s="190" t="s">
        <v>171</v>
      </c>
    </row>
    <row r="29" spans="3:5" x14ac:dyDescent="0.2">
      <c r="C29" s="185" t="s">
        <v>250</v>
      </c>
      <c r="D29" s="129"/>
      <c r="E29" s="190" t="s">
        <v>185</v>
      </c>
    </row>
    <row r="69" spans="4:4" x14ac:dyDescent="0.2">
      <c r="D69" s="130"/>
    </row>
  </sheetData>
  <mergeCells count="4">
    <mergeCell ref="C14:E14"/>
    <mergeCell ref="A7:F7"/>
    <mergeCell ref="A9:F9"/>
    <mergeCell ref="A8:F8"/>
  </mergeCells>
  <phoneticPr fontId="0" type="noConversion"/>
  <pageMargins left="0.75" right="0.75" top="1" bottom="1" header="0.5" footer="0.5"/>
  <pageSetup orientation="portrait" r:id="rId1"/>
  <headerFooter alignWithMargins="0"/>
  <ignoredErrors>
    <ignoredError sqref="A9" unlockedFormula="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7C5150-FC4C-4DD3-A339-0DE02E667B90}">
  <dimension ref="A1:F31"/>
  <sheetViews>
    <sheetView zoomScale="145" zoomScaleNormal="145" workbookViewId="0">
      <selection activeCell="J11" sqref="J11"/>
    </sheetView>
  </sheetViews>
  <sheetFormatPr defaultColWidth="8.88671875" defaultRowHeight="15" x14ac:dyDescent="0.2"/>
  <cols>
    <col min="1" max="2" width="8.88671875" style="10"/>
    <col min="3" max="3" width="11.5546875" style="10" customWidth="1"/>
    <col min="4" max="16384" width="8.88671875" style="10"/>
  </cols>
  <sheetData>
    <row r="1" spans="1:6" ht="23.25" x14ac:dyDescent="0.35">
      <c r="A1" s="379" t="str">
        <f>+'Budget Cover'!A7</f>
        <v>EXAMPLE COUNTY</v>
      </c>
      <c r="B1" s="379"/>
      <c r="C1" s="379"/>
      <c r="D1" s="379"/>
      <c r="E1" s="379"/>
      <c r="F1" s="379"/>
    </row>
    <row r="2" spans="1:6" ht="23.25" x14ac:dyDescent="0.35">
      <c r="A2" s="128"/>
      <c r="B2" s="128"/>
      <c r="C2" s="134" t="s">
        <v>118</v>
      </c>
      <c r="D2" s="179">
        <v>2027</v>
      </c>
      <c r="E2" s="128"/>
      <c r="F2" s="128"/>
    </row>
    <row r="3" spans="1:6" ht="18" x14ac:dyDescent="0.25">
      <c r="A3" s="378" t="s">
        <v>101</v>
      </c>
      <c r="B3" s="378"/>
      <c r="C3" s="378"/>
      <c r="D3" s="378"/>
      <c r="E3" s="378"/>
      <c r="F3" s="378"/>
    </row>
    <row r="4" spans="1:6" x14ac:dyDescent="0.2">
      <c r="A4" s="91"/>
      <c r="B4" s="91"/>
      <c r="C4" s="91"/>
      <c r="D4" s="91"/>
      <c r="E4" s="91"/>
      <c r="F4" s="91"/>
    </row>
    <row r="5" spans="1:6" ht="15.75" x14ac:dyDescent="0.25">
      <c r="A5" s="352" t="s">
        <v>722</v>
      </c>
      <c r="B5" s="352"/>
      <c r="C5" s="352"/>
      <c r="D5" s="352"/>
      <c r="E5" s="352"/>
      <c r="F5" s="180" t="s">
        <v>100</v>
      </c>
    </row>
    <row r="6" spans="1:6" x14ac:dyDescent="0.2">
      <c r="A6" s="91"/>
      <c r="B6" s="91"/>
      <c r="C6" s="91"/>
      <c r="D6" s="91"/>
      <c r="E6" s="91"/>
      <c r="F6" s="91"/>
    </row>
    <row r="7" spans="1:6" x14ac:dyDescent="0.2">
      <c r="A7" s="91" t="s">
        <v>104</v>
      </c>
      <c r="B7" s="91"/>
      <c r="C7" s="91"/>
      <c r="D7" s="91"/>
      <c r="E7" s="91"/>
      <c r="F7" s="131" t="s">
        <v>320</v>
      </c>
    </row>
    <row r="8" spans="1:6" x14ac:dyDescent="0.2">
      <c r="A8" s="91"/>
      <c r="B8" s="91"/>
      <c r="C8" s="91"/>
      <c r="D8" s="91"/>
      <c r="E8" s="91"/>
      <c r="F8" s="130"/>
    </row>
    <row r="9" spans="1:6" x14ac:dyDescent="0.2">
      <c r="A9" s="91" t="s">
        <v>718</v>
      </c>
      <c r="B9" s="91"/>
      <c r="C9" s="91"/>
      <c r="D9" s="91"/>
      <c r="E9" s="91"/>
      <c r="F9" s="131" t="s">
        <v>320</v>
      </c>
    </row>
    <row r="10" spans="1:6" x14ac:dyDescent="0.2">
      <c r="A10" s="91"/>
      <c r="B10" s="91"/>
      <c r="C10" s="91"/>
      <c r="D10" s="91"/>
      <c r="E10" s="91"/>
      <c r="F10" s="130"/>
    </row>
    <row r="11" spans="1:6" x14ac:dyDescent="0.2">
      <c r="A11" s="91" t="s">
        <v>108</v>
      </c>
      <c r="B11" s="91"/>
      <c r="C11" s="91"/>
      <c r="D11" s="91"/>
      <c r="E11" s="91"/>
      <c r="F11" s="131" t="s">
        <v>320</v>
      </c>
    </row>
    <row r="12" spans="1:6" x14ac:dyDescent="0.2">
      <c r="A12" s="91"/>
      <c r="B12" s="91"/>
      <c r="C12" s="91"/>
      <c r="D12" s="91"/>
      <c r="E12" s="91"/>
      <c r="F12" s="91"/>
    </row>
    <row r="13" spans="1:6" x14ac:dyDescent="0.2">
      <c r="A13" s="91" t="s">
        <v>0</v>
      </c>
      <c r="B13" s="91"/>
      <c r="C13" s="91"/>
      <c r="D13" s="91"/>
      <c r="E13" s="91"/>
      <c r="F13" s="131" t="s">
        <v>320</v>
      </c>
    </row>
    <row r="14" spans="1:6" x14ac:dyDescent="0.2">
      <c r="A14" s="91"/>
      <c r="B14" s="91"/>
      <c r="C14" s="91"/>
      <c r="D14" s="91"/>
      <c r="E14" s="91"/>
      <c r="F14" s="91"/>
    </row>
    <row r="15" spans="1:6" x14ac:dyDescent="0.2">
      <c r="A15" s="91" t="s">
        <v>1</v>
      </c>
      <c r="B15" s="91"/>
      <c r="C15" s="91"/>
      <c r="D15" s="91"/>
      <c r="E15" s="91"/>
      <c r="F15" s="131" t="s">
        <v>320</v>
      </c>
    </row>
    <row r="16" spans="1:6" x14ac:dyDescent="0.2">
      <c r="A16" s="91"/>
      <c r="B16" s="91"/>
      <c r="C16" s="91"/>
      <c r="D16" s="91"/>
      <c r="E16" s="91"/>
      <c r="F16" s="91"/>
    </row>
    <row r="17" spans="1:6" x14ac:dyDescent="0.2">
      <c r="A17" s="91" t="s">
        <v>97</v>
      </c>
      <c r="B17" s="91"/>
      <c r="C17" s="91"/>
      <c r="D17" s="91"/>
      <c r="E17" s="91"/>
      <c r="F17" s="131" t="s">
        <v>320</v>
      </c>
    </row>
    <row r="18" spans="1:6" x14ac:dyDescent="0.2">
      <c r="A18" s="91"/>
      <c r="B18" s="91"/>
      <c r="C18" s="91"/>
      <c r="D18" s="91"/>
      <c r="E18" s="91"/>
      <c r="F18" s="91"/>
    </row>
    <row r="19" spans="1:6" x14ac:dyDescent="0.2">
      <c r="A19" s="91" t="s">
        <v>239</v>
      </c>
      <c r="B19" s="91"/>
      <c r="C19" s="91"/>
      <c r="D19" s="91"/>
      <c r="E19" s="91"/>
      <c r="F19" s="131" t="s">
        <v>320</v>
      </c>
    </row>
    <row r="20" spans="1:6" x14ac:dyDescent="0.2">
      <c r="A20" s="91"/>
      <c r="B20" s="91"/>
      <c r="C20" s="91"/>
      <c r="D20" s="91"/>
      <c r="E20" s="91"/>
      <c r="F20" s="91"/>
    </row>
    <row r="21" spans="1:6" x14ac:dyDescent="0.2">
      <c r="A21" s="91" t="s">
        <v>240</v>
      </c>
      <c r="B21" s="91"/>
      <c r="C21" s="91"/>
      <c r="D21" s="91"/>
      <c r="E21" s="91"/>
      <c r="F21" s="131" t="s">
        <v>320</v>
      </c>
    </row>
    <row r="22" spans="1:6" x14ac:dyDescent="0.2">
      <c r="A22" s="91"/>
      <c r="B22" s="91"/>
      <c r="C22" s="91"/>
      <c r="D22" s="91"/>
      <c r="E22" s="91"/>
      <c r="F22" s="91"/>
    </row>
    <row r="23" spans="1:6" x14ac:dyDescent="0.2">
      <c r="A23" s="91"/>
      <c r="B23" s="91"/>
      <c r="C23" s="91"/>
      <c r="D23" s="91"/>
      <c r="E23" s="91"/>
      <c r="F23" s="130"/>
    </row>
    <row r="25" spans="1:6" x14ac:dyDescent="0.2">
      <c r="F25" s="7"/>
    </row>
    <row r="27" spans="1:6" x14ac:dyDescent="0.2">
      <c r="F27" s="7"/>
    </row>
    <row r="29" spans="1:6" x14ac:dyDescent="0.2">
      <c r="F29" s="7"/>
    </row>
    <row r="31" spans="1:6" x14ac:dyDescent="0.2">
      <c r="F31" s="7"/>
    </row>
  </sheetData>
  <mergeCells count="2">
    <mergeCell ref="A3:F3"/>
    <mergeCell ref="A1:F1"/>
  </mergeCell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AN65"/>
  <sheetViews>
    <sheetView showGridLines="0" showZeros="0" zoomScale="55" zoomScaleNormal="55" workbookViewId="0">
      <selection activeCell="T46" sqref="T46"/>
    </sheetView>
  </sheetViews>
  <sheetFormatPr defaultColWidth="8.88671875" defaultRowHeight="15" x14ac:dyDescent="0.2"/>
  <cols>
    <col min="1" max="1" width="8.88671875" style="91"/>
    <col min="2" max="2" width="11" style="91" customWidth="1"/>
    <col min="3" max="3" width="8.88671875" style="91"/>
    <col min="4" max="4" width="17.33203125" style="91" customWidth="1"/>
    <col min="5" max="5" width="26.6640625" style="91" customWidth="1"/>
    <col min="6" max="6" width="15.5546875" style="91" customWidth="1"/>
    <col min="7" max="7" width="28.21875" style="91" customWidth="1"/>
    <col min="8" max="8" width="16.21875" style="91" bestFit="1" customWidth="1"/>
    <col min="9" max="28" width="8.88671875" style="91"/>
    <col min="29" max="29" width="0" style="91" hidden="1" customWidth="1"/>
    <col min="30" max="16384" width="8.88671875" style="91"/>
  </cols>
  <sheetData>
    <row r="1" spans="1:40" ht="23.25" x14ac:dyDescent="0.35">
      <c r="A1" s="93"/>
      <c r="B1" s="93"/>
      <c r="C1" s="93"/>
      <c r="D1" s="93"/>
      <c r="E1" s="93"/>
      <c r="F1" s="93"/>
      <c r="G1" s="93"/>
      <c r="H1" s="178" t="s">
        <v>2</v>
      </c>
    </row>
    <row r="2" spans="1:40" ht="23.25" x14ac:dyDescent="0.35">
      <c r="A2" s="93"/>
      <c r="B2" s="93"/>
      <c r="C2" s="93"/>
      <c r="D2" s="93"/>
      <c r="E2" s="93"/>
      <c r="F2" s="93"/>
      <c r="H2" s="94"/>
    </row>
    <row r="3" spans="1:40" ht="30.75" x14ac:dyDescent="0.45">
      <c r="A3" s="385" t="str">
        <f>+'Budget Cover'!A7</f>
        <v>EXAMPLE COUNTY</v>
      </c>
      <c r="B3" s="386"/>
      <c r="C3" s="386"/>
      <c r="D3" s="386"/>
      <c r="E3" s="386"/>
      <c r="F3" s="386"/>
      <c r="G3" s="386"/>
      <c r="H3" s="386"/>
      <c r="AC3" s="88" t="s">
        <v>704</v>
      </c>
    </row>
    <row r="4" spans="1:40" ht="25.5" x14ac:dyDescent="0.35">
      <c r="A4" s="381" t="s">
        <v>105</v>
      </c>
      <c r="B4" s="382"/>
      <c r="C4" s="382"/>
      <c r="D4" s="382"/>
      <c r="E4" s="382"/>
      <c r="F4" s="382"/>
      <c r="G4" s="382"/>
      <c r="H4" s="382"/>
      <c r="AC4" s="88" t="s">
        <v>705</v>
      </c>
    </row>
    <row r="5" spans="1:40" ht="25.5" x14ac:dyDescent="0.35">
      <c r="A5" s="381">
        <f>+TOC!D2</f>
        <v>2027</v>
      </c>
      <c r="B5" s="382"/>
      <c r="C5" s="382"/>
      <c r="D5" s="382"/>
      <c r="E5" s="382"/>
      <c r="F5" s="382"/>
      <c r="G5" s="382"/>
      <c r="H5" s="382"/>
    </row>
    <row r="6" spans="1:40" ht="23.25" x14ac:dyDescent="0.35">
      <c r="A6" s="93"/>
      <c r="C6" s="94"/>
      <c r="D6" s="93"/>
      <c r="E6" s="93"/>
      <c r="F6" s="93"/>
      <c r="G6" s="93"/>
      <c r="H6" s="93"/>
    </row>
    <row r="7" spans="1:40" ht="23.25" x14ac:dyDescent="0.35">
      <c r="A7" s="93"/>
      <c r="B7" s="93"/>
      <c r="E7" s="94"/>
      <c r="F7" s="93"/>
      <c r="G7" s="93"/>
      <c r="H7" s="93"/>
    </row>
    <row r="8" spans="1:40" ht="23.25" x14ac:dyDescent="0.35">
      <c r="A8" s="93"/>
      <c r="B8" s="93"/>
      <c r="C8" s="93"/>
      <c r="D8" s="93"/>
      <c r="E8" s="93"/>
      <c r="F8" s="93"/>
      <c r="G8" s="93"/>
      <c r="H8" s="128" t="s">
        <v>3</v>
      </c>
    </row>
    <row r="9" spans="1:40" ht="23.25" x14ac:dyDescent="0.35">
      <c r="A9" s="135"/>
      <c r="B9" s="136" t="s">
        <v>4</v>
      </c>
      <c r="C9" s="135"/>
      <c r="D9" s="93"/>
      <c r="E9" s="93"/>
      <c r="F9" s="93"/>
      <c r="G9" s="93"/>
      <c r="H9" s="137" t="s">
        <v>5</v>
      </c>
    </row>
    <row r="10" spans="1:40" ht="23.25" x14ac:dyDescent="0.35">
      <c r="A10" s="93"/>
      <c r="B10" s="94"/>
      <c r="C10" s="93"/>
      <c r="D10" s="93"/>
      <c r="E10" s="93"/>
      <c r="F10" s="93"/>
      <c r="G10" s="93"/>
      <c r="H10" s="138"/>
    </row>
    <row r="11" spans="1:40" ht="23.25" x14ac:dyDescent="0.35">
      <c r="A11" s="88" t="s">
        <v>96</v>
      </c>
      <c r="B11" s="94"/>
      <c r="C11" s="93"/>
      <c r="D11" s="93"/>
      <c r="E11" s="93"/>
      <c r="F11" s="93"/>
      <c r="G11" s="93"/>
      <c r="H11" s="184">
        <f>SUM('G 1'!I28)</f>
        <v>0</v>
      </c>
      <c r="M11" s="380"/>
      <c r="N11" s="380"/>
      <c r="O11" s="380"/>
      <c r="P11" s="380"/>
      <c r="Q11" s="380"/>
      <c r="R11" s="380"/>
      <c r="S11" s="380"/>
      <c r="T11" s="380"/>
      <c r="U11" s="380"/>
      <c r="V11" s="380"/>
      <c r="W11" s="380"/>
      <c r="X11" s="380"/>
      <c r="Y11" s="380"/>
      <c r="Z11" s="380"/>
      <c r="AA11" s="380"/>
      <c r="AB11" s="380"/>
      <c r="AC11" s="380"/>
      <c r="AD11" s="380"/>
      <c r="AE11" s="380"/>
      <c r="AF11" s="380"/>
      <c r="AG11" s="380"/>
      <c r="AH11" s="380"/>
      <c r="AI11" s="380"/>
      <c r="AJ11" s="380"/>
      <c r="AK11" s="380"/>
      <c r="AL11" s="380"/>
      <c r="AM11" s="380"/>
      <c r="AN11" s="380"/>
    </row>
    <row r="12" spans="1:40" ht="11.25" customHeight="1" x14ac:dyDescent="0.35">
      <c r="A12" s="93"/>
      <c r="B12" s="94"/>
      <c r="C12" s="93"/>
      <c r="D12" s="93"/>
      <c r="E12" s="93"/>
      <c r="F12" s="93"/>
      <c r="G12" s="93"/>
      <c r="H12" s="189"/>
      <c r="M12" s="380"/>
      <c r="N12" s="380"/>
      <c r="O12" s="380"/>
      <c r="P12" s="380"/>
      <c r="Q12" s="380"/>
      <c r="R12" s="380"/>
      <c r="S12" s="380"/>
      <c r="T12" s="380"/>
      <c r="U12" s="380"/>
      <c r="V12" s="380"/>
      <c r="W12" s="380"/>
      <c r="X12" s="380"/>
      <c r="Y12" s="380"/>
      <c r="Z12" s="380"/>
      <c r="AA12" s="380"/>
      <c r="AB12" s="380"/>
      <c r="AC12" s="380"/>
      <c r="AD12" s="380"/>
      <c r="AE12" s="380"/>
      <c r="AF12" s="380"/>
      <c r="AG12" s="380"/>
      <c r="AH12" s="380"/>
      <c r="AI12" s="380"/>
      <c r="AJ12" s="380"/>
      <c r="AK12" s="380"/>
      <c r="AL12" s="380"/>
      <c r="AM12" s="380"/>
      <c r="AN12" s="380"/>
    </row>
    <row r="13" spans="1:40" ht="23.25" x14ac:dyDescent="0.35">
      <c r="A13" s="88" t="s">
        <v>6</v>
      </c>
      <c r="B13" s="94"/>
      <c r="C13" s="93"/>
      <c r="D13" s="93"/>
      <c r="E13" s="93"/>
      <c r="F13" s="93"/>
      <c r="G13" s="93"/>
      <c r="H13" s="189"/>
      <c r="M13" s="380"/>
      <c r="N13" s="380"/>
      <c r="O13" s="380"/>
      <c r="P13" s="380"/>
      <c r="Q13" s="380"/>
      <c r="R13" s="380"/>
      <c r="S13" s="380"/>
      <c r="T13" s="380"/>
      <c r="U13" s="380"/>
      <c r="V13" s="380"/>
      <c r="W13" s="380"/>
      <c r="X13" s="380"/>
      <c r="Y13" s="380"/>
      <c r="Z13" s="380"/>
      <c r="AA13" s="380"/>
      <c r="AB13" s="380"/>
      <c r="AC13" s="380"/>
      <c r="AD13" s="380"/>
      <c r="AE13" s="380"/>
      <c r="AF13" s="380"/>
      <c r="AG13" s="380"/>
      <c r="AH13" s="380"/>
      <c r="AI13" s="380"/>
      <c r="AJ13" s="380"/>
      <c r="AK13" s="380"/>
      <c r="AL13" s="380"/>
      <c r="AM13" s="380"/>
      <c r="AN13" s="380"/>
    </row>
    <row r="14" spans="1:40" ht="23.25" x14ac:dyDescent="0.35">
      <c r="A14" s="93"/>
      <c r="B14" s="11" t="str">
        <f>+'SR 1'!E2</f>
        <v>SR Example Fund 1</v>
      </c>
      <c r="C14" s="93"/>
      <c r="D14" s="93"/>
      <c r="E14" s="93"/>
      <c r="F14" s="93"/>
      <c r="G14" s="93"/>
      <c r="H14" s="184">
        <f>+'SR 1'!I28</f>
        <v>0</v>
      </c>
    </row>
    <row r="15" spans="1:40" ht="23.25" x14ac:dyDescent="0.35">
      <c r="A15" s="93"/>
      <c r="B15" s="11" t="str">
        <f>+'SR 2'!E2</f>
        <v>SR Example Fund 2</v>
      </c>
      <c r="C15" s="93"/>
      <c r="D15" s="93"/>
      <c r="E15" s="93"/>
      <c r="F15" s="93"/>
      <c r="G15" s="93"/>
      <c r="H15" s="184">
        <f>+'SR 2'!I28</f>
        <v>0</v>
      </c>
    </row>
    <row r="16" spans="1:40" ht="23.25" x14ac:dyDescent="0.35">
      <c r="A16" s="93"/>
      <c r="B16" s="11" t="str">
        <f>+'SR 3'!E2</f>
        <v>SR Example Fund 3</v>
      </c>
      <c r="C16" s="93"/>
      <c r="D16" s="93"/>
      <c r="E16" s="93"/>
      <c r="F16" s="93"/>
      <c r="G16" s="93"/>
      <c r="H16" s="184">
        <f>+'SR 3'!I28</f>
        <v>0</v>
      </c>
    </row>
    <row r="17" spans="1:13" ht="23.25" x14ac:dyDescent="0.35">
      <c r="A17" s="93"/>
      <c r="B17" s="11" t="str">
        <f>+'SR 4'!E2</f>
        <v>SR Example Fund 4</v>
      </c>
      <c r="C17" s="93"/>
      <c r="D17" s="93"/>
      <c r="E17" s="93"/>
      <c r="F17" s="93"/>
      <c r="G17" s="93"/>
      <c r="H17" s="184">
        <f>+'SR 4'!I28</f>
        <v>0</v>
      </c>
    </row>
    <row r="18" spans="1:13" ht="23.25" x14ac:dyDescent="0.35">
      <c r="A18" s="93"/>
      <c r="B18" s="11" t="str">
        <f>+'SR 5'!E2</f>
        <v>SR Example Fund 5</v>
      </c>
      <c r="C18" s="93"/>
      <c r="D18" s="93"/>
      <c r="E18" s="93"/>
      <c r="F18" s="93"/>
      <c r="G18" s="93"/>
      <c r="H18" s="184">
        <f>+'SR 5'!I28</f>
        <v>0</v>
      </c>
    </row>
    <row r="19" spans="1:13" ht="23.25" x14ac:dyDescent="0.35">
      <c r="A19" s="93"/>
      <c r="B19" s="11" t="str">
        <f>+'SR 6'!E2</f>
        <v>SR Example Fund 6</v>
      </c>
      <c r="C19" s="93"/>
      <c r="D19" s="93"/>
      <c r="E19" s="93"/>
      <c r="F19" s="93"/>
      <c r="G19" s="93"/>
      <c r="H19" s="184">
        <f>+'SR 6'!I28</f>
        <v>0</v>
      </c>
      <c r="M19" s="93" t="s">
        <v>159</v>
      </c>
    </row>
    <row r="20" spans="1:13" ht="23.25" x14ac:dyDescent="0.35">
      <c r="A20" s="93"/>
      <c r="B20" s="11" t="str">
        <f>+'SR 7'!E2</f>
        <v>SR Example Fund 7</v>
      </c>
      <c r="C20" s="93"/>
      <c r="D20" s="93"/>
      <c r="E20" s="93"/>
      <c r="F20" s="93"/>
      <c r="G20" s="93"/>
      <c r="H20" s="184">
        <f>+'SR 7'!I28</f>
        <v>0</v>
      </c>
      <c r="M20" s="93" t="s">
        <v>232</v>
      </c>
    </row>
    <row r="21" spans="1:13" ht="23.25" x14ac:dyDescent="0.35">
      <c r="A21" s="93"/>
      <c r="B21" s="11" t="str">
        <f>+'SR 8'!E2</f>
        <v>SR Example Fund 8</v>
      </c>
      <c r="C21" s="93"/>
      <c r="D21" s="93"/>
      <c r="E21" s="93"/>
      <c r="F21" s="93"/>
      <c r="G21" s="93"/>
      <c r="H21" s="184">
        <f>+'SR 8'!I28</f>
        <v>0</v>
      </c>
    </row>
    <row r="22" spans="1:13" ht="23.25" x14ac:dyDescent="0.35">
      <c r="A22" s="93"/>
      <c r="B22" s="11" t="str">
        <f>+'SR 9'!E2</f>
        <v>SR Example Fund 9</v>
      </c>
      <c r="C22" s="93"/>
      <c r="D22" s="93"/>
      <c r="E22" s="93"/>
      <c r="F22" s="93"/>
      <c r="G22" s="93"/>
      <c r="H22" s="184">
        <f>+'SR 9'!I28</f>
        <v>0</v>
      </c>
    </row>
    <row r="23" spans="1:13" ht="23.25" x14ac:dyDescent="0.35">
      <c r="A23" s="93"/>
      <c r="B23" s="11" t="str">
        <f>+'SR 10'!E2</f>
        <v>SR Example Fund 10</v>
      </c>
      <c r="C23" s="93"/>
      <c r="D23" s="93"/>
      <c r="E23" s="93"/>
      <c r="F23" s="93"/>
      <c r="G23" s="93"/>
      <c r="H23" s="184">
        <f>+'SR 10'!I28</f>
        <v>0</v>
      </c>
    </row>
    <row r="24" spans="1:13" ht="23.25" x14ac:dyDescent="0.35">
      <c r="A24" s="93"/>
      <c r="B24" s="11" t="str">
        <f>+'SR 11'!E2</f>
        <v>SR Example Fund 11</v>
      </c>
      <c r="C24" s="93"/>
      <c r="D24" s="93"/>
      <c r="E24" s="93"/>
      <c r="F24" s="93"/>
      <c r="G24" s="93"/>
      <c r="H24" s="184">
        <f>+'SR 11'!I28</f>
        <v>0</v>
      </c>
    </row>
    <row r="25" spans="1:13" ht="23.25" x14ac:dyDescent="0.35">
      <c r="A25" s="93"/>
      <c r="B25" s="11" t="str">
        <f>+'SR 12'!E2</f>
        <v>SR Example Fund 12</v>
      </c>
      <c r="G25" s="93"/>
      <c r="H25" s="184">
        <f>+'SR 12'!I28</f>
        <v>0</v>
      </c>
    </row>
    <row r="26" spans="1:13" ht="23.25" x14ac:dyDescent="0.35">
      <c r="A26" s="93"/>
      <c r="B26" s="11" t="str">
        <f>+'SR 13'!E2</f>
        <v>SR Example Fund 13</v>
      </c>
      <c r="G26" s="93"/>
      <c r="H26" s="184">
        <f>+'SR 13'!I28</f>
        <v>0</v>
      </c>
    </row>
    <row r="27" spans="1:13" ht="23.25" x14ac:dyDescent="0.35">
      <c r="A27" s="93"/>
      <c r="B27" s="11" t="str">
        <f>+'SR 14'!E2</f>
        <v>SR Example Fund 14</v>
      </c>
      <c r="C27" s="93"/>
      <c r="D27" s="93"/>
      <c r="E27" s="93"/>
      <c r="F27" s="93"/>
      <c r="G27" s="93"/>
      <c r="H27" s="184">
        <f>+'SR 14'!I28</f>
        <v>0</v>
      </c>
      <c r="I27" s="93"/>
    </row>
    <row r="28" spans="1:13" ht="23.25" x14ac:dyDescent="0.35">
      <c r="A28" s="93"/>
      <c r="B28" s="11" t="str">
        <f>+'SR 15'!E2</f>
        <v>SR Example Fund 15</v>
      </c>
      <c r="G28" s="93"/>
      <c r="H28" s="184">
        <f>+'SR 15'!I28</f>
        <v>0</v>
      </c>
      <c r="I28" s="93"/>
    </row>
    <row r="29" spans="1:13" ht="23.25" x14ac:dyDescent="0.35">
      <c r="A29" s="93"/>
      <c r="B29" s="94"/>
      <c r="G29" s="93"/>
      <c r="H29" s="189"/>
      <c r="I29" s="93"/>
    </row>
    <row r="30" spans="1:13" ht="23.25" x14ac:dyDescent="0.35">
      <c r="A30" s="88" t="s">
        <v>241</v>
      </c>
      <c r="B30" s="94"/>
      <c r="C30" s="93"/>
      <c r="D30" s="93"/>
      <c r="E30" s="93"/>
      <c r="F30" s="93"/>
      <c r="G30" s="93"/>
      <c r="H30" s="189"/>
    </row>
    <row r="31" spans="1:13" ht="23.25" x14ac:dyDescent="0.35">
      <c r="A31" s="93"/>
      <c r="B31" s="11" t="str">
        <f>+'DS 1'!D2</f>
        <v>DS Example Fund 1</v>
      </c>
      <c r="C31" s="93"/>
      <c r="D31" s="93"/>
      <c r="E31" s="93"/>
      <c r="F31" s="93"/>
      <c r="G31" s="93"/>
      <c r="H31" s="184">
        <f>+'DS 1'!I28</f>
        <v>0</v>
      </c>
    </row>
    <row r="32" spans="1:13" ht="23.25" x14ac:dyDescent="0.35">
      <c r="A32" s="93"/>
      <c r="B32" s="11" t="str">
        <f>+'DS 2'!D2</f>
        <v>DS Example Fund 2</v>
      </c>
      <c r="C32" s="93"/>
      <c r="D32" s="93"/>
      <c r="E32" s="93"/>
      <c r="F32" s="93"/>
      <c r="G32" s="93"/>
      <c r="H32" s="184">
        <f>+'DS 2'!I28</f>
        <v>0</v>
      </c>
    </row>
    <row r="33" spans="1:9" ht="23.25" x14ac:dyDescent="0.35">
      <c r="A33" s="93"/>
      <c r="B33" s="11" t="str">
        <f>+'DS 3'!D2</f>
        <v>DS Example Fund 3</v>
      </c>
      <c r="C33" s="93"/>
      <c r="D33" s="93"/>
      <c r="E33" s="93"/>
      <c r="F33" s="93"/>
      <c r="G33" s="93"/>
      <c r="H33" s="184">
        <f>+'DS 3'!I28</f>
        <v>0</v>
      </c>
    </row>
    <row r="34" spans="1:9" ht="23.25" x14ac:dyDescent="0.35">
      <c r="A34" s="93"/>
      <c r="B34" s="11" t="str">
        <f>+'DS 4'!D2</f>
        <v>DS Example Fund 4</v>
      </c>
      <c r="C34" s="93"/>
      <c r="D34" s="93"/>
      <c r="E34" s="93"/>
      <c r="F34" s="93"/>
      <c r="G34" s="93"/>
      <c r="H34" s="184">
        <f>+'DS 4'!I28</f>
        <v>0</v>
      </c>
    </row>
    <row r="35" spans="1:9" ht="23.25" x14ac:dyDescent="0.35">
      <c r="A35" s="93"/>
      <c r="B35" s="11" t="str">
        <f>+'DS 5'!D2</f>
        <v>DS Example Fund 5</v>
      </c>
      <c r="C35" s="93"/>
      <c r="D35" s="93"/>
      <c r="E35" s="93"/>
      <c r="F35" s="93"/>
      <c r="G35" s="93"/>
      <c r="H35" s="184">
        <f>+'DS 5'!I28</f>
        <v>0</v>
      </c>
    </row>
    <row r="36" spans="1:9" ht="23.25" x14ac:dyDescent="0.35">
      <c r="A36" s="93"/>
      <c r="B36" s="11" t="str">
        <f>+'DS 6'!D2</f>
        <v>DS Example Fund 6</v>
      </c>
      <c r="C36" s="93"/>
      <c r="D36" s="93"/>
      <c r="E36" s="93"/>
      <c r="F36" s="93"/>
      <c r="G36" s="93"/>
      <c r="H36" s="184">
        <f>+'DS 6'!I28</f>
        <v>0</v>
      </c>
    </row>
    <row r="37" spans="1:9" ht="23.25" x14ac:dyDescent="0.35">
      <c r="A37" s="93"/>
      <c r="B37" s="11" t="str">
        <f>+'DS 7'!D2</f>
        <v>DS Example Fund 7</v>
      </c>
      <c r="C37" s="93"/>
      <c r="D37" s="93"/>
      <c r="E37" s="93"/>
      <c r="F37" s="93"/>
      <c r="G37" s="93"/>
      <c r="H37" s="184">
        <f>+'DS 7'!I28</f>
        <v>0</v>
      </c>
    </row>
    <row r="38" spans="1:9" ht="23.25" x14ac:dyDescent="0.35">
      <c r="A38" s="93"/>
      <c r="B38" s="11" t="str">
        <f>+'DS 8'!D2</f>
        <v>DS Example Fund 8</v>
      </c>
      <c r="C38" s="93"/>
      <c r="D38" s="93"/>
      <c r="E38" s="93"/>
      <c r="F38" s="93"/>
      <c r="G38" s="93"/>
      <c r="H38" s="184">
        <f>+'DS 8'!I28</f>
        <v>0</v>
      </c>
    </row>
    <row r="39" spans="1:9" ht="23.25" x14ac:dyDescent="0.35">
      <c r="A39" s="93"/>
      <c r="B39" s="11" t="str">
        <f>+'DS 9'!D2</f>
        <v>DS Example Fund 9</v>
      </c>
      <c r="C39" s="93"/>
      <c r="D39" s="93"/>
      <c r="E39" s="93"/>
      <c r="F39" s="93"/>
      <c r="G39" s="93"/>
      <c r="H39" s="184">
        <f>+'DS 9'!I28</f>
        <v>0</v>
      </c>
    </row>
    <row r="40" spans="1:9" ht="23.25" x14ac:dyDescent="0.35">
      <c r="A40" s="93"/>
      <c r="B40" s="11" t="str">
        <f>+'DS 10'!D2</f>
        <v>DS Example Fund 10</v>
      </c>
      <c r="C40" s="93"/>
      <c r="D40" s="93"/>
      <c r="E40" s="93"/>
      <c r="F40" s="93"/>
      <c r="G40" s="93"/>
      <c r="H40" s="184">
        <f>+'DS 10'!I28</f>
        <v>0</v>
      </c>
    </row>
    <row r="41" spans="1:9" ht="23.25" x14ac:dyDescent="0.35">
      <c r="A41" s="93"/>
      <c r="G41" s="93"/>
      <c r="H41" s="189"/>
      <c r="I41" s="93"/>
    </row>
    <row r="42" spans="1:9" ht="23.25" x14ac:dyDescent="0.35">
      <c r="A42" s="139" t="s">
        <v>242</v>
      </c>
      <c r="B42" s="93"/>
      <c r="G42" s="93"/>
      <c r="H42" s="189"/>
    </row>
    <row r="43" spans="1:9" ht="23.25" x14ac:dyDescent="0.35">
      <c r="A43" s="93"/>
      <c r="B43" s="11" t="str">
        <f>+'OCL 1'!E2</f>
        <v>OCL Example Fund 1</v>
      </c>
      <c r="G43" s="93"/>
      <c r="H43" s="184">
        <f>+'OCL 1'!I28</f>
        <v>0</v>
      </c>
    </row>
    <row r="44" spans="1:9" ht="23.25" x14ac:dyDescent="0.35">
      <c r="A44" s="93"/>
      <c r="B44" s="11" t="str">
        <f>+'OCL 2'!E2</f>
        <v>OCL Example Fund 2</v>
      </c>
      <c r="G44" s="93"/>
      <c r="H44" s="184">
        <f>+'OCL 2'!I28</f>
        <v>0</v>
      </c>
    </row>
    <row r="45" spans="1:9" ht="23.25" x14ac:dyDescent="0.35">
      <c r="A45" s="93"/>
      <c r="B45" s="11" t="str">
        <f>+'OCL 3'!E2</f>
        <v>OCL Example Fund 3</v>
      </c>
      <c r="G45" s="93"/>
      <c r="H45" s="184">
        <f>+'OCL 3'!I28</f>
        <v>0</v>
      </c>
    </row>
    <row r="46" spans="1:9" ht="23.25" x14ac:dyDescent="0.35">
      <c r="A46" s="93"/>
      <c r="B46" s="11" t="str">
        <f>+'OCL 4'!E2</f>
        <v>OCL Example Fund 4</v>
      </c>
      <c r="G46" s="93"/>
      <c r="H46" s="184">
        <f>+'OCL 4'!I28</f>
        <v>0</v>
      </c>
    </row>
    <row r="47" spans="1:9" ht="23.25" x14ac:dyDescent="0.35">
      <c r="A47" s="93"/>
      <c r="B47" s="11" t="str">
        <f>+'OCL 5'!E2</f>
        <v>OCL Example Fund 5</v>
      </c>
      <c r="G47" s="93"/>
      <c r="H47" s="184">
        <f>+'OCL 5'!I28</f>
        <v>0</v>
      </c>
    </row>
    <row r="48" spans="1:9" ht="23.25" x14ac:dyDescent="0.35">
      <c r="A48" s="93"/>
      <c r="B48" s="11" t="str">
        <f>+'OCL 6'!E2</f>
        <v>OCL Example Fund 6</v>
      </c>
      <c r="G48" s="93"/>
      <c r="H48" s="184">
        <f>+'OCL 6'!I28</f>
        <v>0</v>
      </c>
    </row>
    <row r="49" spans="1:8" ht="23.25" x14ac:dyDescent="0.35">
      <c r="A49" s="93"/>
      <c r="B49" s="11" t="str">
        <f>+'OCL 7'!E2</f>
        <v>OCL Example Fund 7</v>
      </c>
      <c r="G49" s="93"/>
      <c r="H49" s="184">
        <f>+'OCL 7'!I28</f>
        <v>0</v>
      </c>
    </row>
    <row r="50" spans="1:8" ht="23.25" x14ac:dyDescent="0.35">
      <c r="A50" s="93"/>
      <c r="B50" s="11" t="str">
        <f>+'OCL 8'!E2</f>
        <v>OCL Example Fund 8</v>
      </c>
      <c r="G50" s="93"/>
      <c r="H50" s="184">
        <f>+'OCL 8'!I28</f>
        <v>0</v>
      </c>
    </row>
    <row r="51" spans="1:8" ht="23.25" x14ac:dyDescent="0.35">
      <c r="A51" s="93"/>
      <c r="B51" s="11" t="str">
        <f>+'OCL 9'!E2</f>
        <v>OCL Example Fund 9</v>
      </c>
      <c r="G51" s="93"/>
      <c r="H51" s="184">
        <f>+'OCL 9'!I28</f>
        <v>0</v>
      </c>
    </row>
    <row r="52" spans="1:8" ht="23.25" x14ac:dyDescent="0.35">
      <c r="A52" s="93"/>
      <c r="B52" s="11" t="str">
        <f>+'OCL 10'!E2</f>
        <v>OCL Example Fund 10</v>
      </c>
      <c r="G52" s="93"/>
      <c r="H52" s="184">
        <f>+'OCL 10'!I28</f>
        <v>0</v>
      </c>
    </row>
    <row r="53" spans="1:8" ht="23.25" x14ac:dyDescent="0.35">
      <c r="A53" s="93"/>
      <c r="B53" s="94"/>
      <c r="G53" s="93"/>
      <c r="H53" s="219"/>
    </row>
    <row r="54" spans="1:8" ht="23.25" x14ac:dyDescent="0.35">
      <c r="A54" s="93"/>
      <c r="B54" s="94" t="s">
        <v>706</v>
      </c>
      <c r="G54" s="93"/>
      <c r="H54" s="187">
        <f>SUM(H11:H52)</f>
        <v>0</v>
      </c>
    </row>
    <row r="55" spans="1:8" ht="23.25" x14ac:dyDescent="0.35">
      <c r="A55" s="93"/>
      <c r="B55" s="93"/>
      <c r="C55" s="93"/>
      <c r="D55" s="93"/>
      <c r="E55" s="93"/>
      <c r="F55" s="93"/>
      <c r="H55" s="93"/>
    </row>
    <row r="56" spans="1:8" ht="23.25" x14ac:dyDescent="0.35">
      <c r="A56" s="93"/>
      <c r="B56" s="93"/>
      <c r="C56" s="93"/>
      <c r="D56" s="93"/>
      <c r="E56" s="93"/>
      <c r="F56" s="93"/>
      <c r="G56" s="93"/>
      <c r="H56" s="93"/>
    </row>
    <row r="57" spans="1:8" ht="27" x14ac:dyDescent="0.35">
      <c r="A57" s="93"/>
      <c r="B57" s="140"/>
      <c r="C57" s="140"/>
      <c r="D57" s="140"/>
      <c r="E57" s="140"/>
      <c r="F57" s="140"/>
      <c r="G57" s="140"/>
      <c r="H57" s="93"/>
    </row>
    <row r="58" spans="1:8" ht="91.5" customHeight="1" x14ac:dyDescent="0.35">
      <c r="A58" s="93"/>
      <c r="B58" s="383" t="str">
        <f>"I hereby certify that the foregoing budget for the Year Ending December 31, "&amp;(A5)&amp;" was adopted by the Board of County Commissioners on the (Enter Date)."</f>
        <v>I hereby certify that the foregoing budget for the Year Ending December 31, 2027 was adopted by the Board of County Commissioners on the (Enter Date).</v>
      </c>
      <c r="C58" s="384"/>
      <c r="D58" s="384"/>
      <c r="E58" s="384"/>
      <c r="F58" s="384"/>
      <c r="G58" s="384"/>
      <c r="H58" s="384"/>
    </row>
    <row r="59" spans="1:8" ht="23.25" x14ac:dyDescent="0.35">
      <c r="A59" s="93"/>
      <c r="B59" s="93"/>
      <c r="C59" s="93"/>
      <c r="D59" s="93"/>
      <c r="E59" s="93"/>
      <c r="F59" s="93"/>
      <c r="G59" s="93"/>
    </row>
    <row r="60" spans="1:8" ht="27" x14ac:dyDescent="0.35">
      <c r="A60" s="93" t="s">
        <v>88</v>
      </c>
      <c r="B60" s="140" t="s">
        <v>95</v>
      </c>
      <c r="C60" s="93"/>
      <c r="D60" s="93"/>
      <c r="E60" s="93"/>
      <c r="F60" s="93"/>
      <c r="G60" s="93"/>
    </row>
    <row r="61" spans="1:8" ht="27" x14ac:dyDescent="0.35">
      <c r="A61" s="93"/>
      <c r="B61" s="140"/>
      <c r="C61" s="93"/>
      <c r="D61" s="93"/>
      <c r="E61" s="93"/>
      <c r="F61" s="93"/>
      <c r="G61" s="93"/>
    </row>
    <row r="63" spans="1:8" x14ac:dyDescent="0.2">
      <c r="G63" s="141"/>
      <c r="H63" s="141"/>
    </row>
    <row r="65" spans="7:7" ht="25.5" x14ac:dyDescent="0.35">
      <c r="G65" s="142" t="s">
        <v>103</v>
      </c>
    </row>
  </sheetData>
  <mergeCells count="5">
    <mergeCell ref="M11:AN13"/>
    <mergeCell ref="A4:H4"/>
    <mergeCell ref="B58:H58"/>
    <mergeCell ref="A5:H5"/>
    <mergeCell ref="A3:H3"/>
  </mergeCells>
  <phoneticPr fontId="0" type="noConversion"/>
  <printOptions gridLinesSet="0"/>
  <pageMargins left="0.75" right="0.75" top="1" bottom="1" header="0.5" footer="0.5"/>
  <pageSetup scale="42"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FD7C4F-A076-463A-9DF5-744FBADD0B56}">
  <dimension ref="A1:V74"/>
  <sheetViews>
    <sheetView zoomScaleNormal="100" workbookViewId="0">
      <selection activeCell="I58" sqref="I58"/>
    </sheetView>
  </sheetViews>
  <sheetFormatPr defaultColWidth="8.88671875" defaultRowHeight="15" x14ac:dyDescent="0.25"/>
  <cols>
    <col min="1" max="1" width="3.88671875" style="255" customWidth="1"/>
    <col min="2" max="2" width="61.109375" style="231" customWidth="1"/>
    <col min="3" max="3" width="12.6640625" style="231" bestFit="1" customWidth="1"/>
    <col min="4" max="4" width="14.21875" style="284" bestFit="1" customWidth="1"/>
    <col min="5" max="5" width="12.6640625" style="231" customWidth="1"/>
    <col min="6" max="6" width="8.77734375" style="230" customWidth="1"/>
    <col min="7" max="7" width="12.33203125" style="231" customWidth="1"/>
    <col min="8" max="16384" width="8.88671875" style="231"/>
  </cols>
  <sheetData>
    <row r="1" spans="1:22" ht="27" customHeight="1" x14ac:dyDescent="0.25">
      <c r="A1" s="387" t="str">
        <f>(TOC!D2-1)&amp; " Cap Calculation Worksheet - Entity Wide"&amp;"                                                         For "&amp;(TOC!D2)&amp;" Budget"</f>
        <v>2026 Cap Calculation Worksheet - Entity Wide                                                         For 2027 Budget</v>
      </c>
      <c r="B1" s="387"/>
      <c r="C1" s="229" t="s">
        <v>338</v>
      </c>
      <c r="D1" s="388" t="str">
        <f>'Budget Cover'!A7</f>
        <v>EXAMPLE COUNTY</v>
      </c>
      <c r="E1" s="389"/>
      <c r="I1" s="334" t="s">
        <v>693</v>
      </c>
    </row>
    <row r="2" spans="1:22" ht="26.25" customHeight="1" x14ac:dyDescent="0.25">
      <c r="A2" s="387"/>
      <c r="B2" s="387"/>
      <c r="C2" s="229" t="s">
        <v>339</v>
      </c>
      <c r="D2" s="232">
        <f>TOC!D2</f>
        <v>2027</v>
      </c>
      <c r="E2" s="233"/>
      <c r="I2" s="231" t="s">
        <v>694</v>
      </c>
    </row>
    <row r="3" spans="1:22" ht="51" customHeight="1" x14ac:dyDescent="0.4">
      <c r="A3" s="234" t="s">
        <v>355</v>
      </c>
      <c r="C3" s="235"/>
      <c r="D3" s="236"/>
      <c r="E3" s="237"/>
      <c r="F3" s="238"/>
      <c r="G3" s="239"/>
      <c r="I3" s="391" t="s">
        <v>707</v>
      </c>
      <c r="J3" s="391"/>
      <c r="K3" s="391"/>
      <c r="L3" s="391"/>
      <c r="M3" s="391"/>
      <c r="N3" s="391"/>
      <c r="O3" s="391"/>
      <c r="P3" s="391"/>
      <c r="Q3" s="391"/>
      <c r="R3" s="391"/>
      <c r="S3" s="391"/>
      <c r="T3" s="391"/>
      <c r="U3" s="391"/>
      <c r="V3" s="391"/>
    </row>
    <row r="4" spans="1:22" ht="15.75" x14ac:dyDescent="0.25">
      <c r="A4" s="240">
        <v>1</v>
      </c>
      <c r="B4" s="241" t="s">
        <v>356</v>
      </c>
      <c r="C4" s="239">
        <f>D2-1</f>
        <v>2026</v>
      </c>
      <c r="D4" s="242">
        <v>0.03</v>
      </c>
      <c r="E4" s="243"/>
      <c r="F4" s="244"/>
      <c r="G4" s="245"/>
    </row>
    <row r="5" spans="1:22" ht="16.5" thickBot="1" x14ac:dyDescent="0.3">
      <c r="A5" s="240">
        <f>A4+1</f>
        <v>2</v>
      </c>
      <c r="B5" s="246" t="s">
        <v>357</v>
      </c>
      <c r="C5" s="247">
        <f>D2-2</f>
        <v>2025</v>
      </c>
      <c r="D5" s="346"/>
      <c r="E5" s="243"/>
      <c r="F5" s="244"/>
      <c r="G5" s="245"/>
    </row>
    <row r="6" spans="1:22" ht="16.5" thickBot="1" x14ac:dyDescent="0.3">
      <c r="A6" s="240">
        <f>A5+1</f>
        <v>3</v>
      </c>
      <c r="B6" s="248" t="s">
        <v>358</v>
      </c>
      <c r="C6" s="249"/>
      <c r="D6" s="250">
        <f>D4+D5</f>
        <v>0.03</v>
      </c>
      <c r="E6" s="243"/>
      <c r="F6" s="244"/>
      <c r="G6" s="245"/>
    </row>
    <row r="7" spans="1:22" ht="16.5" thickBot="1" x14ac:dyDescent="0.3">
      <c r="A7" s="251"/>
      <c r="B7" s="252"/>
      <c r="C7" s="247"/>
      <c r="D7" s="253"/>
      <c r="E7" s="254"/>
      <c r="F7" s="244"/>
      <c r="G7" s="245"/>
    </row>
    <row r="8" spans="1:22" ht="41.25" customHeight="1" x14ac:dyDescent="0.25">
      <c r="B8" s="256" t="s">
        <v>359</v>
      </c>
      <c r="C8" s="228" t="str">
        <f>"TY"&amp;(TOC!D2-2)</f>
        <v>TY2025</v>
      </c>
      <c r="D8" s="228" t="str">
        <f>"TY"&amp;(TOC!D2-3)</f>
        <v>TY2024</v>
      </c>
      <c r="E8" s="228" t="str">
        <f>"TY"&amp;(TOC!D2-4)</f>
        <v>TY2023</v>
      </c>
    </row>
    <row r="9" spans="1:22" s="241" customFormat="1" ht="18.75" customHeight="1" x14ac:dyDescent="0.35">
      <c r="A9" s="257" t="s">
        <v>360</v>
      </c>
      <c r="B9" s="231"/>
      <c r="C9" s="258" t="s">
        <v>329</v>
      </c>
      <c r="D9" s="259" t="s">
        <v>330</v>
      </c>
      <c r="E9" s="258" t="s">
        <v>331</v>
      </c>
      <c r="F9" s="230"/>
    </row>
    <row r="10" spans="1:22" s="241" customFormat="1" ht="24.95" customHeight="1" x14ac:dyDescent="0.25">
      <c r="A10" s="240">
        <v>4</v>
      </c>
      <c r="B10" s="241" t="s">
        <v>340</v>
      </c>
      <c r="C10" s="348"/>
      <c r="D10" s="349"/>
      <c r="E10" s="348"/>
      <c r="F10" s="230"/>
    </row>
    <row r="11" spans="1:22" s="241" customFormat="1" ht="24.95" customHeight="1" x14ac:dyDescent="0.25">
      <c r="A11" s="240"/>
      <c r="B11" s="260" t="s">
        <v>341</v>
      </c>
      <c r="C11" s="261"/>
      <c r="D11" s="262"/>
      <c r="E11" s="261"/>
      <c r="F11" s="230"/>
    </row>
    <row r="12" spans="1:22" s="241" customFormat="1" ht="24.95" customHeight="1" x14ac:dyDescent="0.25">
      <c r="A12" s="263">
        <v>5</v>
      </c>
      <c r="B12" s="264" t="s">
        <v>333</v>
      </c>
      <c r="C12" s="348"/>
      <c r="D12" s="349"/>
      <c r="E12" s="348"/>
      <c r="F12" s="230"/>
    </row>
    <row r="13" spans="1:22" s="241" customFormat="1" ht="24.95" customHeight="1" x14ac:dyDescent="0.25">
      <c r="A13" s="263">
        <f>A12+1</f>
        <v>6</v>
      </c>
      <c r="B13" s="264" t="s">
        <v>342</v>
      </c>
      <c r="C13" s="348"/>
      <c r="D13" s="349"/>
      <c r="E13" s="348"/>
      <c r="F13" s="230"/>
    </row>
    <row r="14" spans="1:22" s="241" customFormat="1" ht="24.95" customHeight="1" x14ac:dyDescent="0.25">
      <c r="A14" s="263">
        <f t="shared" ref="A14:A23" si="0">A13+1</f>
        <v>7</v>
      </c>
      <c r="B14" s="264" t="s">
        <v>334</v>
      </c>
      <c r="C14" s="348"/>
      <c r="D14" s="349"/>
      <c r="E14" s="348"/>
      <c r="F14" s="230"/>
    </row>
    <row r="15" spans="1:22" s="241" customFormat="1" ht="24.95" customHeight="1" x14ac:dyDescent="0.25">
      <c r="A15" s="263">
        <f t="shared" si="0"/>
        <v>8</v>
      </c>
      <c r="B15" s="264" t="s">
        <v>335</v>
      </c>
      <c r="C15" s="348"/>
      <c r="D15" s="349"/>
      <c r="E15" s="348"/>
      <c r="F15" s="230"/>
    </row>
    <row r="16" spans="1:22" s="241" customFormat="1" ht="35.25" customHeight="1" x14ac:dyDescent="0.25">
      <c r="A16" s="265">
        <f t="shared" si="0"/>
        <v>9</v>
      </c>
      <c r="B16" s="266" t="s">
        <v>361</v>
      </c>
      <c r="C16" s="348"/>
      <c r="D16" s="349"/>
      <c r="E16" s="348"/>
      <c r="F16" s="230"/>
    </row>
    <row r="17" spans="1:6" s="241" customFormat="1" ht="24.95" customHeight="1" x14ac:dyDescent="0.25">
      <c r="A17" s="263">
        <f t="shared" si="0"/>
        <v>10</v>
      </c>
      <c r="B17" s="266" t="s">
        <v>343</v>
      </c>
      <c r="C17" s="348"/>
      <c r="D17" s="349"/>
      <c r="E17" s="348"/>
      <c r="F17" s="230"/>
    </row>
    <row r="18" spans="1:6" s="241" customFormat="1" ht="24.95" customHeight="1" x14ac:dyDescent="0.25">
      <c r="A18" s="263">
        <f t="shared" si="0"/>
        <v>11</v>
      </c>
      <c r="B18" s="264" t="s">
        <v>336</v>
      </c>
      <c r="C18" s="348"/>
      <c r="D18" s="349"/>
      <c r="E18" s="348"/>
      <c r="F18" s="230"/>
    </row>
    <row r="19" spans="1:6" s="241" customFormat="1" ht="24.95" customHeight="1" x14ac:dyDescent="0.25">
      <c r="A19" s="263">
        <f t="shared" si="0"/>
        <v>12</v>
      </c>
      <c r="B19" s="264" t="s">
        <v>708</v>
      </c>
      <c r="C19" s="348"/>
      <c r="D19" s="349"/>
      <c r="E19" s="348"/>
      <c r="F19" s="230"/>
    </row>
    <row r="20" spans="1:6" s="241" customFormat="1" ht="24.95" customHeight="1" x14ac:dyDescent="0.25">
      <c r="A20" s="263">
        <f t="shared" si="0"/>
        <v>13</v>
      </c>
      <c r="B20" s="264" t="s">
        <v>345</v>
      </c>
      <c r="C20" s="348"/>
      <c r="D20" s="349"/>
      <c r="E20" s="348"/>
      <c r="F20" s="230"/>
    </row>
    <row r="21" spans="1:6" s="241" customFormat="1" ht="12.75" customHeight="1" x14ac:dyDescent="0.25">
      <c r="A21" s="263"/>
      <c r="C21" s="261"/>
      <c r="D21" s="262"/>
      <c r="E21" s="261"/>
      <c r="F21" s="230"/>
    </row>
    <row r="22" spans="1:6" s="241" customFormat="1" ht="31.5" customHeight="1" thickBot="1" x14ac:dyDescent="0.3">
      <c r="A22" s="265">
        <f>A20+1</f>
        <v>14</v>
      </c>
      <c r="B22" s="267" t="s">
        <v>362</v>
      </c>
      <c r="C22" s="268">
        <f>C10-SUM(C12:C20)</f>
        <v>0</v>
      </c>
      <c r="D22" s="269">
        <f>D10-SUM(D12:D20)</f>
        <v>0</v>
      </c>
      <c r="E22" s="270">
        <f>E10-SUM(E12:E20)</f>
        <v>0</v>
      </c>
      <c r="F22" s="230"/>
    </row>
    <row r="23" spans="1:6" s="241" customFormat="1" ht="24.95" customHeight="1" thickBot="1" x14ac:dyDescent="0.3">
      <c r="A23" s="271">
        <f t="shared" si="0"/>
        <v>15</v>
      </c>
      <c r="B23" s="246" t="s">
        <v>363</v>
      </c>
      <c r="C23" s="311">
        <f>MAX(C22:E22)</f>
        <v>0</v>
      </c>
      <c r="D23" s="273"/>
      <c r="E23" s="274"/>
      <c r="F23" s="230"/>
    </row>
    <row r="24" spans="1:6" ht="35.1" customHeight="1" x14ac:dyDescent="0.35">
      <c r="A24" s="257" t="s">
        <v>364</v>
      </c>
      <c r="C24" s="275"/>
      <c r="D24" s="276"/>
      <c r="E24" s="275"/>
    </row>
    <row r="25" spans="1:6" s="241" customFormat="1" ht="24.95" customHeight="1" x14ac:dyDescent="0.25">
      <c r="A25" s="240">
        <f>A23+1</f>
        <v>16</v>
      </c>
      <c r="B25" s="241" t="s">
        <v>365</v>
      </c>
      <c r="C25" s="277">
        <f>C22</f>
        <v>0</v>
      </c>
      <c r="D25" s="278"/>
      <c r="E25" s="279"/>
      <c r="F25" s="230"/>
    </row>
    <row r="26" spans="1:6" s="241" customFormat="1" ht="24.95" customHeight="1" x14ac:dyDescent="0.25">
      <c r="A26" s="240">
        <f>A25+1</f>
        <v>17</v>
      </c>
      <c r="B26" s="241" t="s">
        <v>346</v>
      </c>
      <c r="C26" s="348"/>
      <c r="D26" s="278"/>
      <c r="E26" s="279"/>
      <c r="F26" s="230"/>
    </row>
    <row r="27" spans="1:6" s="241" customFormat="1" ht="24.95" customHeight="1" x14ac:dyDescent="0.25">
      <c r="A27" s="240">
        <f t="shared" ref="A27:A36" si="1">A26+1</f>
        <v>18</v>
      </c>
      <c r="B27" s="241" t="s">
        <v>366</v>
      </c>
      <c r="C27" s="280" t="e">
        <f>C25/C26*1000</f>
        <v>#DIV/0!</v>
      </c>
      <c r="D27" s="278"/>
      <c r="E27" s="279"/>
      <c r="F27" s="230"/>
    </row>
    <row r="28" spans="1:6" s="241" customFormat="1" ht="24.95" customHeight="1" x14ac:dyDescent="0.25">
      <c r="A28" s="240">
        <f t="shared" si="1"/>
        <v>19</v>
      </c>
      <c r="B28" s="241" t="s">
        <v>347</v>
      </c>
      <c r="C28" s="350"/>
      <c r="D28" s="278"/>
      <c r="E28" s="279"/>
      <c r="F28" s="230"/>
    </row>
    <row r="29" spans="1:6" s="241" customFormat="1" ht="24.95" customHeight="1" x14ac:dyDescent="0.25">
      <c r="A29" s="240">
        <f t="shared" si="1"/>
        <v>20</v>
      </c>
      <c r="B29" s="241" t="s">
        <v>348</v>
      </c>
      <c r="C29" s="350"/>
      <c r="D29" s="278"/>
      <c r="E29" s="279"/>
      <c r="F29" s="230"/>
    </row>
    <row r="30" spans="1:6" s="241" customFormat="1" ht="24.95" customHeight="1" x14ac:dyDescent="0.25">
      <c r="A30" s="240">
        <f t="shared" si="1"/>
        <v>21</v>
      </c>
      <c r="B30" s="241" t="s">
        <v>349</v>
      </c>
      <c r="C30" s="348"/>
      <c r="D30" s="278"/>
      <c r="E30" s="279"/>
      <c r="F30" s="230"/>
    </row>
    <row r="31" spans="1:6" s="241" customFormat="1" ht="24.95" customHeight="1" x14ac:dyDescent="0.25">
      <c r="A31" s="240">
        <f t="shared" si="1"/>
        <v>22</v>
      </c>
      <c r="B31" s="241" t="s">
        <v>350</v>
      </c>
      <c r="C31" s="348"/>
      <c r="D31" s="278"/>
      <c r="E31" s="279"/>
      <c r="F31" s="230"/>
    </row>
    <row r="32" spans="1:6" s="241" customFormat="1" ht="24.95" customHeight="1" x14ac:dyDescent="0.25">
      <c r="A32" s="240">
        <f t="shared" si="1"/>
        <v>23</v>
      </c>
      <c r="B32" s="241" t="s">
        <v>367</v>
      </c>
      <c r="C32" s="277">
        <f>C28+C29+C30-C31</f>
        <v>0</v>
      </c>
      <c r="D32" s="278"/>
      <c r="E32" s="279"/>
      <c r="F32" s="230"/>
    </row>
    <row r="33" spans="1:6" s="241" customFormat="1" ht="24.95" customHeight="1" x14ac:dyDescent="0.25">
      <c r="A33" s="240">
        <f t="shared" si="1"/>
        <v>24</v>
      </c>
      <c r="B33" s="281" t="s">
        <v>368</v>
      </c>
      <c r="C33" s="277" t="e">
        <f>C32*C27/1000</f>
        <v>#DIV/0!</v>
      </c>
      <c r="D33" s="278"/>
      <c r="E33" s="279"/>
      <c r="F33" s="230"/>
    </row>
    <row r="34" spans="1:6" s="241" customFormat="1" ht="24.95" customHeight="1" x14ac:dyDescent="0.25">
      <c r="A34" s="240">
        <f t="shared" si="1"/>
        <v>25</v>
      </c>
      <c r="B34" s="241" t="s">
        <v>351</v>
      </c>
      <c r="C34" s="348"/>
      <c r="D34" s="278"/>
      <c r="E34" s="279"/>
      <c r="F34" s="230"/>
    </row>
    <row r="35" spans="1:6" s="241" customFormat="1" ht="24.95" customHeight="1" thickBot="1" x14ac:dyDescent="0.3">
      <c r="A35" s="240">
        <f t="shared" si="1"/>
        <v>26</v>
      </c>
      <c r="B35" s="241" t="s">
        <v>369</v>
      </c>
      <c r="C35" s="282" t="e">
        <f>C33-C34</f>
        <v>#DIV/0!</v>
      </c>
      <c r="D35" s="278"/>
      <c r="E35" s="279"/>
      <c r="F35" s="230"/>
    </row>
    <row r="36" spans="1:6" s="241" customFormat="1" ht="24.95" customHeight="1" thickBot="1" x14ac:dyDescent="0.3">
      <c r="A36" s="251">
        <f t="shared" si="1"/>
        <v>27</v>
      </c>
      <c r="B36" s="246" t="s">
        <v>370</v>
      </c>
      <c r="C36" s="272" t="e">
        <f>C25+C35</f>
        <v>#DIV/0!</v>
      </c>
      <c r="D36" s="273"/>
      <c r="E36" s="274"/>
      <c r="F36" s="230"/>
    </row>
    <row r="37" spans="1:6" ht="35.1" customHeight="1" x14ac:dyDescent="0.35">
      <c r="A37" s="257" t="s">
        <v>371</v>
      </c>
      <c r="C37" s="283"/>
    </row>
    <row r="38" spans="1:6" ht="22.5" customHeight="1" x14ac:dyDescent="0.3">
      <c r="A38" s="240"/>
      <c r="B38" s="285" t="s">
        <v>372</v>
      </c>
      <c r="C38" s="286"/>
      <c r="D38" s="278"/>
      <c r="E38" s="287"/>
    </row>
    <row r="39" spans="1:6" s="241" customFormat="1" ht="24.95" customHeight="1" x14ac:dyDescent="0.25">
      <c r="A39" s="240">
        <f>A36+1</f>
        <v>28</v>
      </c>
      <c r="B39" s="241" t="s">
        <v>373</v>
      </c>
      <c r="C39" s="277" t="e">
        <f>MAX(C23,C36)</f>
        <v>#DIV/0!</v>
      </c>
      <c r="D39" s="278"/>
      <c r="E39" s="279"/>
      <c r="F39" s="230"/>
    </row>
    <row r="40" spans="1:6" s="241" customFormat="1" ht="24.95" customHeight="1" x14ac:dyDescent="0.25">
      <c r="A40" s="240">
        <f>A39+1</f>
        <v>29</v>
      </c>
      <c r="B40" s="241" t="s">
        <v>374</v>
      </c>
      <c r="C40" s="288">
        <v>0.03</v>
      </c>
      <c r="D40" s="278"/>
      <c r="E40" s="279"/>
      <c r="F40" s="230"/>
    </row>
    <row r="41" spans="1:6" s="279" customFormat="1" ht="24.95" customHeight="1" thickBot="1" x14ac:dyDescent="0.3">
      <c r="A41" s="240">
        <f t="shared" ref="A41:A42" si="2">A40+1</f>
        <v>30</v>
      </c>
      <c r="B41" s="241" t="s">
        <v>375</v>
      </c>
      <c r="C41" s="282" t="e">
        <f>ROUND(C39*C40,0)</f>
        <v>#DIV/0!</v>
      </c>
      <c r="D41" s="278"/>
      <c r="F41" s="289"/>
    </row>
    <row r="42" spans="1:6" s="287" customFormat="1" ht="36" customHeight="1" thickBot="1" x14ac:dyDescent="0.3">
      <c r="A42" s="290">
        <f t="shared" si="2"/>
        <v>31</v>
      </c>
      <c r="B42" s="291" t="s">
        <v>376</v>
      </c>
      <c r="C42" s="292" t="e">
        <f>C39+C41</f>
        <v>#DIV/0!</v>
      </c>
      <c r="D42" s="273"/>
      <c r="E42" s="293"/>
      <c r="F42" s="294"/>
    </row>
    <row r="43" spans="1:6" ht="22.5" customHeight="1" x14ac:dyDescent="0.3">
      <c r="A43" s="240"/>
      <c r="B43" s="285" t="s">
        <v>377</v>
      </c>
      <c r="C43" s="286"/>
      <c r="D43" s="278"/>
      <c r="E43" s="287"/>
    </row>
    <row r="44" spans="1:6" ht="21" customHeight="1" x14ac:dyDescent="0.25">
      <c r="A44" s="240">
        <f>A42+1</f>
        <v>32</v>
      </c>
      <c r="B44" s="241" t="s">
        <v>373</v>
      </c>
      <c r="C44" s="295" t="e">
        <f>MAX(C23,C36)</f>
        <v>#DIV/0!</v>
      </c>
      <c r="D44" s="278"/>
      <c r="E44" s="279"/>
    </row>
    <row r="45" spans="1:6" ht="31.5" x14ac:dyDescent="0.25">
      <c r="A45" s="296">
        <f>A44+1</f>
        <v>33</v>
      </c>
      <c r="B45" s="281" t="s">
        <v>378</v>
      </c>
      <c r="C45" s="288">
        <f>D6</f>
        <v>0.03</v>
      </c>
      <c r="D45" s="278"/>
      <c r="E45" s="297"/>
    </row>
    <row r="46" spans="1:6" ht="24.95" customHeight="1" thickBot="1" x14ac:dyDescent="0.3">
      <c r="A46" s="240">
        <f t="shared" ref="A46:A47" si="3">A45+1</f>
        <v>34</v>
      </c>
      <c r="B46" s="231" t="s">
        <v>379</v>
      </c>
      <c r="C46" s="298" t="e">
        <f>ROUND(C44*C45,0)</f>
        <v>#DIV/0!</v>
      </c>
      <c r="D46" s="278"/>
      <c r="E46" s="279"/>
    </row>
    <row r="47" spans="1:6" ht="36" customHeight="1" thickBot="1" x14ac:dyDescent="0.3">
      <c r="A47" s="290">
        <f t="shared" si="3"/>
        <v>35</v>
      </c>
      <c r="B47" s="291" t="s">
        <v>380</v>
      </c>
      <c r="C47" s="292" t="e">
        <f>C44+C46</f>
        <v>#DIV/0!</v>
      </c>
      <c r="D47" s="273"/>
      <c r="E47" s="274"/>
    </row>
    <row r="48" spans="1:6" ht="9" customHeight="1" thickBot="1" x14ac:dyDescent="0.3">
      <c r="A48" s="299"/>
      <c r="B48" s="300"/>
      <c r="C48" s="301"/>
      <c r="D48" s="302"/>
      <c r="E48" s="303"/>
    </row>
    <row r="49" spans="1:6" ht="26.25" customHeight="1" x14ac:dyDescent="0.35">
      <c r="A49" s="257" t="s">
        <v>381</v>
      </c>
      <c r="C49" s="304"/>
      <c r="D49" s="278"/>
      <c r="E49" s="287"/>
    </row>
    <row r="50" spans="1:6" ht="24.95" customHeight="1" x14ac:dyDescent="0.25">
      <c r="A50" s="240">
        <f>A47+1</f>
        <v>36</v>
      </c>
      <c r="B50" s="241" t="str">
        <f>"TY"&amp;(TOC!D2-1)&amp;" Total Dollars to be Levied on behalf of taxing district for "&amp;(TOC!D2)&amp;" budget"</f>
        <v>TY2026 Total Dollars to be Levied on behalf of taxing district for 2027 budget</v>
      </c>
      <c r="C50" s="351">
        <f>Summary!H54</f>
        <v>0</v>
      </c>
      <c r="D50" s="305"/>
    </row>
    <row r="51" spans="1:6" ht="24.95" customHeight="1" x14ac:dyDescent="0.25">
      <c r="A51" s="240"/>
      <c r="B51" s="260" t="s">
        <v>341</v>
      </c>
      <c r="C51" s="261"/>
    </row>
    <row r="52" spans="1:6" ht="24.95" customHeight="1" x14ac:dyDescent="0.25">
      <c r="A52" s="240">
        <f>A50+1</f>
        <v>37</v>
      </c>
      <c r="B52" s="264" t="s">
        <v>332</v>
      </c>
      <c r="C52" s="348"/>
      <c r="D52" s="305"/>
    </row>
    <row r="53" spans="1:6" ht="24.95" customHeight="1" x14ac:dyDescent="0.25">
      <c r="A53" s="240">
        <f>A52+1</f>
        <v>38</v>
      </c>
      <c r="B53" s="264" t="s">
        <v>352</v>
      </c>
      <c r="C53" s="348"/>
      <c r="D53" s="305"/>
    </row>
    <row r="54" spans="1:6" ht="24.95" customHeight="1" x14ac:dyDescent="0.25">
      <c r="A54" s="240">
        <f t="shared" ref="A54:A62" si="4">A53+1</f>
        <v>39</v>
      </c>
      <c r="B54" s="264" t="s">
        <v>333</v>
      </c>
      <c r="C54" s="348"/>
      <c r="D54" s="305"/>
    </row>
    <row r="55" spans="1:6" ht="24.95" customHeight="1" x14ac:dyDescent="0.25">
      <c r="A55" s="240">
        <f t="shared" si="4"/>
        <v>40</v>
      </c>
      <c r="B55" s="264" t="s">
        <v>342</v>
      </c>
      <c r="C55" s="348"/>
      <c r="D55" s="305"/>
    </row>
    <row r="56" spans="1:6" ht="24.95" customHeight="1" x14ac:dyDescent="0.25">
      <c r="A56" s="240">
        <f t="shared" si="4"/>
        <v>41</v>
      </c>
      <c r="B56" s="264" t="s">
        <v>334</v>
      </c>
      <c r="C56" s="348"/>
      <c r="D56" s="305"/>
    </row>
    <row r="57" spans="1:6" ht="24.95" customHeight="1" x14ac:dyDescent="0.25">
      <c r="A57" s="240">
        <f t="shared" si="4"/>
        <v>42</v>
      </c>
      <c r="B57" s="264" t="s">
        <v>335</v>
      </c>
      <c r="C57" s="348"/>
      <c r="D57" s="305"/>
    </row>
    <row r="58" spans="1:6" ht="35.25" customHeight="1" x14ac:dyDescent="0.25">
      <c r="A58" s="296">
        <f t="shared" si="4"/>
        <v>43</v>
      </c>
      <c r="B58" s="266" t="s">
        <v>361</v>
      </c>
      <c r="C58" s="348"/>
      <c r="D58" s="306"/>
      <c r="E58" s="307"/>
    </row>
    <row r="59" spans="1:6" s="241" customFormat="1" ht="24.95" customHeight="1" x14ac:dyDescent="0.25">
      <c r="A59" s="240">
        <f t="shared" si="4"/>
        <v>44</v>
      </c>
      <c r="B59" s="266" t="s">
        <v>343</v>
      </c>
      <c r="C59" s="348"/>
      <c r="D59" s="306"/>
      <c r="E59" s="308"/>
      <c r="F59" s="230"/>
    </row>
    <row r="60" spans="1:6" ht="24.95" customHeight="1" x14ac:dyDescent="0.25">
      <c r="A60" s="240">
        <f t="shared" si="4"/>
        <v>45</v>
      </c>
      <c r="B60" s="264" t="s">
        <v>336</v>
      </c>
      <c r="C60" s="348"/>
      <c r="D60" s="305"/>
    </row>
    <row r="61" spans="1:6" ht="24.95" customHeight="1" x14ac:dyDescent="0.25">
      <c r="A61" s="240">
        <f t="shared" si="4"/>
        <v>46</v>
      </c>
      <c r="B61" s="264" t="s">
        <v>708</v>
      </c>
      <c r="C61" s="348"/>
      <c r="D61" s="305"/>
    </row>
    <row r="62" spans="1:6" ht="24.95" customHeight="1" x14ac:dyDescent="0.25">
      <c r="A62" s="240">
        <f t="shared" si="4"/>
        <v>47</v>
      </c>
      <c r="B62" s="264" t="s">
        <v>345</v>
      </c>
      <c r="C62" s="348"/>
      <c r="D62" s="305"/>
    </row>
    <row r="63" spans="1:6" ht="9.75" customHeight="1" thickBot="1" x14ac:dyDescent="0.3">
      <c r="A63" s="240"/>
      <c r="B63" s="241"/>
      <c r="C63" s="309"/>
    </row>
    <row r="64" spans="1:6" ht="32.25" thickBot="1" x14ac:dyDescent="0.3">
      <c r="A64" s="296">
        <f>A62+1</f>
        <v>48</v>
      </c>
      <c r="B64" s="310" t="s">
        <v>382</v>
      </c>
      <c r="C64" s="311">
        <f>C50-SUM(C52:C62)</f>
        <v>0</v>
      </c>
      <c r="D64" s="312" t="e">
        <f>IF(C64&gt;C47, "Over Max Line 35", "Within Max Line 35")</f>
        <v>#DIV/0!</v>
      </c>
      <c r="E64" s="287"/>
    </row>
    <row r="65" spans="1:6" ht="9" customHeight="1" thickBot="1" x14ac:dyDescent="0.3">
      <c r="A65" s="251"/>
      <c r="B65" s="313"/>
      <c r="C65" s="314"/>
      <c r="D65" s="315"/>
      <c r="E65" s="293"/>
    </row>
    <row r="66" spans="1:6" ht="27.75" customHeight="1" x14ac:dyDescent="0.3">
      <c r="A66" s="390" t="s">
        <v>383</v>
      </c>
      <c r="B66" s="390"/>
      <c r="C66" s="335">
        <f>TOC!D2</f>
        <v>2027</v>
      </c>
      <c r="D66" s="312"/>
      <c r="E66" s="287"/>
    </row>
    <row r="67" spans="1:6" s="318" customFormat="1" ht="24.95" customHeight="1" x14ac:dyDescent="0.25">
      <c r="A67" s="240">
        <f>A64+1</f>
        <v>49</v>
      </c>
      <c r="B67" s="241" t="s">
        <v>384</v>
      </c>
      <c r="C67" s="295" t="e">
        <f>C42-C64</f>
        <v>#DIV/0!</v>
      </c>
      <c r="D67" s="316"/>
      <c r="E67" s="317"/>
      <c r="F67" s="289"/>
    </row>
    <row r="68" spans="1:6" s="318" customFormat="1" ht="24.95" customHeight="1" x14ac:dyDescent="0.25">
      <c r="A68" s="240">
        <f>A67+1</f>
        <v>50</v>
      </c>
      <c r="B68" s="241" t="s">
        <v>337</v>
      </c>
      <c r="C68" s="319" t="e">
        <f>C67/C39</f>
        <v>#DIV/0!</v>
      </c>
      <c r="D68" s="320"/>
      <c r="F68" s="289"/>
    </row>
    <row r="69" spans="1:6" ht="24.95" customHeight="1" x14ac:dyDescent="0.25">
      <c r="A69" s="240">
        <f>A68+1</f>
        <v>51</v>
      </c>
      <c r="B69" s="321" t="s">
        <v>385</v>
      </c>
      <c r="C69" s="322" t="e">
        <f>MIN(MAX(C68, 0), 0.03)</f>
        <v>#DIV/0!</v>
      </c>
      <c r="D69" s="278"/>
      <c r="E69" s="323"/>
    </row>
    <row r="70" spans="1:6" ht="42.75" customHeight="1" x14ac:dyDescent="0.3">
      <c r="A70" s="390" t="s">
        <v>386</v>
      </c>
      <c r="B70" s="390"/>
      <c r="C70" s="335">
        <f>C66-1</f>
        <v>2026</v>
      </c>
    </row>
    <row r="71" spans="1:6" s="318" customFormat="1" ht="24.95" customHeight="1" x14ac:dyDescent="0.25">
      <c r="A71" s="240">
        <f>A69+1</f>
        <v>52</v>
      </c>
      <c r="B71" s="241" t="s">
        <v>387</v>
      </c>
      <c r="C71" s="319" t="e">
        <f>IF(C68&gt;0,0,IF(-C68&gt;D5,D5,-C68))</f>
        <v>#DIV/0!</v>
      </c>
      <c r="F71" s="289"/>
    </row>
    <row r="72" spans="1:6" s="318" customFormat="1" ht="24.95" customHeight="1" x14ac:dyDescent="0.25">
      <c r="A72" s="240">
        <f>A71+1</f>
        <v>53</v>
      </c>
      <c r="B72" s="324" t="s">
        <v>388</v>
      </c>
      <c r="C72" s="325" t="e">
        <f>IF(C71&gt;D5,0,IF(C68&lt;0,C68+D5,D5))</f>
        <v>#DIV/0!</v>
      </c>
      <c r="D72" s="278"/>
      <c r="E72" s="326" t="e">
        <f>IF(C72&lt;0,"STOP!  ERROR - You used more than your cap allows", "")</f>
        <v>#DIV/0!</v>
      </c>
      <c r="F72" s="289"/>
    </row>
    <row r="74" spans="1:6" s="330" customFormat="1" ht="24.95" customHeight="1" x14ac:dyDescent="0.25">
      <c r="A74" s="240">
        <f>A72+1</f>
        <v>54</v>
      </c>
      <c r="B74" s="327" t="s">
        <v>389</v>
      </c>
      <c r="C74" s="328" t="e">
        <f>C72+C69</f>
        <v>#DIV/0!</v>
      </c>
      <c r="D74" s="329"/>
      <c r="F74" s="331"/>
    </row>
  </sheetData>
  <mergeCells count="5">
    <mergeCell ref="A1:B2"/>
    <mergeCell ref="D1:E1"/>
    <mergeCell ref="A66:B66"/>
    <mergeCell ref="A70:B70"/>
    <mergeCell ref="I3:V3"/>
  </mergeCells>
  <conditionalFormatting sqref="D64:D66">
    <cfRule type="containsText" dxfId="238" priority="1" operator="containsText" text="Over">
      <formula>NOT(ISERROR(SEARCH("Over",D64)))</formula>
    </cfRule>
  </conditionalFormatting>
  <hyperlinks>
    <hyperlink ref="I1" r:id="rId1" xr:uid="{EF20236C-8695-48DB-9BE0-F0C68FC563DD}"/>
  </hyperlinks>
  <pageMargins left="0.35" right="0.12" top="0.59" bottom="0.27" header="0.6" footer="0.3"/>
  <pageSetup scale="73" fitToWidth="0" orientation="portrait" horizontalDpi="300" verticalDpi="300" r:id="rId2"/>
  <rowBreaks count="1" manualBreakCount="1">
    <brk id="36" max="5"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24FE41-FCF5-456E-BFE5-700B51FEF79D}">
  <dimension ref="A1:O75"/>
  <sheetViews>
    <sheetView zoomScaleNormal="100" workbookViewId="0">
      <selection activeCell="D55" sqref="D55"/>
    </sheetView>
  </sheetViews>
  <sheetFormatPr defaultColWidth="8.88671875" defaultRowHeight="15" x14ac:dyDescent="0.25"/>
  <cols>
    <col min="1" max="1" width="3.88671875" style="255" customWidth="1"/>
    <col min="2" max="2" width="72.77734375" style="231" customWidth="1"/>
    <col min="3" max="3" width="18.88671875" style="231" customWidth="1"/>
    <col min="4" max="4" width="18.5546875" style="284" customWidth="1"/>
    <col min="5" max="5" width="18.77734375" style="231" customWidth="1"/>
    <col min="6" max="6" width="8.77734375" style="230" customWidth="1"/>
    <col min="7" max="7" width="12.33203125" style="231" customWidth="1"/>
    <col min="8" max="16384" width="8.88671875" style="231"/>
  </cols>
  <sheetData>
    <row r="1" spans="1:15" ht="27" customHeight="1" x14ac:dyDescent="0.25">
      <c r="A1" s="387" t="str">
        <f>(TOC!D2-1)&amp; " Cap Calculation Worksheet - Non Entity Wide"&amp;"                                                         For "&amp;(TOC!D2)&amp;" Budget"</f>
        <v>2026 Cap Calculation Worksheet - Non Entity Wide                                                         For 2027 Budget</v>
      </c>
      <c r="B1" s="387"/>
      <c r="C1" s="229" t="s">
        <v>338</v>
      </c>
      <c r="D1" s="388" t="str">
        <f>'Budget Cover'!A7</f>
        <v>EXAMPLE COUNTY</v>
      </c>
      <c r="E1" s="389"/>
      <c r="I1" s="334" t="s">
        <v>693</v>
      </c>
    </row>
    <row r="2" spans="1:15" ht="27" customHeight="1" x14ac:dyDescent="0.25">
      <c r="A2" s="387"/>
      <c r="B2" s="387"/>
      <c r="C2" s="229" t="s">
        <v>709</v>
      </c>
      <c r="D2" s="344" t="s">
        <v>710</v>
      </c>
      <c r="E2" s="345"/>
      <c r="I2" s="334"/>
    </row>
    <row r="3" spans="1:15" ht="26.25" customHeight="1" x14ac:dyDescent="0.25">
      <c r="A3" s="387"/>
      <c r="B3" s="387"/>
      <c r="C3" s="229" t="s">
        <v>339</v>
      </c>
      <c r="D3" s="232">
        <f>TOC!D2</f>
        <v>2027</v>
      </c>
      <c r="E3" s="233"/>
      <c r="I3" s="231" t="s">
        <v>694</v>
      </c>
    </row>
    <row r="4" spans="1:15" ht="51" customHeight="1" x14ac:dyDescent="0.4">
      <c r="A4" s="234" t="s">
        <v>355</v>
      </c>
      <c r="C4" s="235"/>
      <c r="D4" s="236"/>
      <c r="E4" s="237"/>
      <c r="F4" s="238"/>
      <c r="G4" s="239"/>
      <c r="I4" s="367" t="s">
        <v>458</v>
      </c>
      <c r="J4" s="367"/>
      <c r="K4" s="367"/>
      <c r="L4" s="367"/>
      <c r="M4" s="367"/>
      <c r="N4" s="367"/>
      <c r="O4" s="367"/>
    </row>
    <row r="5" spans="1:15" ht="15.75" x14ac:dyDescent="0.25">
      <c r="A5" s="240">
        <v>1</v>
      </c>
      <c r="B5" s="241" t="s">
        <v>356</v>
      </c>
      <c r="C5" s="239">
        <f>D3-1</f>
        <v>2026</v>
      </c>
      <c r="D5" s="242">
        <v>0.03</v>
      </c>
      <c r="E5" s="243"/>
      <c r="F5" s="244"/>
      <c r="G5" s="245"/>
      <c r="I5" s="367" t="s">
        <v>717</v>
      </c>
      <c r="J5" s="367"/>
      <c r="K5" s="367"/>
      <c r="L5" s="367"/>
      <c r="M5" s="367"/>
      <c r="N5" s="367"/>
      <c r="O5" s="367"/>
    </row>
    <row r="6" spans="1:15" ht="16.5" thickBot="1" x14ac:dyDescent="0.3">
      <c r="A6" s="240">
        <f>A5+1</f>
        <v>2</v>
      </c>
      <c r="B6" s="246" t="s">
        <v>357</v>
      </c>
      <c r="C6" s="247">
        <f>D3-2</f>
        <v>2025</v>
      </c>
      <c r="D6" s="346"/>
      <c r="E6" s="243"/>
      <c r="F6" s="244"/>
      <c r="G6" s="245"/>
    </row>
    <row r="7" spans="1:15" ht="16.5" thickBot="1" x14ac:dyDescent="0.3">
      <c r="A7" s="240">
        <f>A6+1</f>
        <v>3</v>
      </c>
      <c r="B7" s="248" t="s">
        <v>358</v>
      </c>
      <c r="C7" s="249"/>
      <c r="D7" s="250">
        <f>D5+D6</f>
        <v>0.03</v>
      </c>
      <c r="E7" s="243"/>
      <c r="F7" s="244"/>
      <c r="G7" s="245"/>
    </row>
    <row r="8" spans="1:15" ht="16.5" thickBot="1" x14ac:dyDescent="0.3">
      <c r="A8" s="251"/>
      <c r="B8" s="252"/>
      <c r="C8" s="247"/>
      <c r="D8" s="253"/>
      <c r="E8" s="254"/>
      <c r="F8" s="244"/>
      <c r="G8" s="245"/>
    </row>
    <row r="9" spans="1:15" ht="41.25" customHeight="1" x14ac:dyDescent="0.25">
      <c r="B9" s="256" t="s">
        <v>359</v>
      </c>
      <c r="C9" s="228" t="str">
        <f>"TY"&amp;(TOC!D2-2)</f>
        <v>TY2025</v>
      </c>
      <c r="D9" s="228" t="str">
        <f>"TY"&amp;(TOC!D2-3)</f>
        <v>TY2024</v>
      </c>
      <c r="E9" s="228" t="str">
        <f>"TY"&amp;(TOC!D2-4)</f>
        <v>TY2023</v>
      </c>
    </row>
    <row r="10" spans="1:15" s="241" customFormat="1" ht="18.75" customHeight="1" x14ac:dyDescent="0.35">
      <c r="A10" s="257" t="s">
        <v>360</v>
      </c>
      <c r="B10" s="231"/>
      <c r="C10" s="258" t="s">
        <v>329</v>
      </c>
      <c r="D10" s="259" t="s">
        <v>330</v>
      </c>
      <c r="E10" s="258" t="s">
        <v>331</v>
      </c>
      <c r="F10" s="230"/>
    </row>
    <row r="11" spans="1:15" s="241" customFormat="1" ht="24.95" customHeight="1" x14ac:dyDescent="0.25">
      <c r="A11" s="240">
        <v>4</v>
      </c>
      <c r="B11" s="241" t="str">
        <f>"Dollars Levied on behalf of taxing district in three preceding years for the "&amp;(D2)&amp;""</f>
        <v>Dollars Levied on behalf of taxing district in three preceding years for the Example Levy</v>
      </c>
      <c r="C11" s="348"/>
      <c r="D11" s="349"/>
      <c r="E11" s="348"/>
      <c r="F11" s="230"/>
    </row>
    <row r="12" spans="1:15" s="241" customFormat="1" ht="24.95" customHeight="1" x14ac:dyDescent="0.25">
      <c r="A12" s="240"/>
      <c r="B12" s="260" t="s">
        <v>341</v>
      </c>
      <c r="C12" s="261"/>
      <c r="D12" s="262"/>
      <c r="E12" s="261"/>
      <c r="F12" s="230"/>
    </row>
    <row r="13" spans="1:15" s="241" customFormat="1" ht="24.95" customHeight="1" x14ac:dyDescent="0.25">
      <c r="A13" s="263">
        <v>5</v>
      </c>
      <c r="B13" s="264" t="s">
        <v>333</v>
      </c>
      <c r="C13" s="347" t="s">
        <v>711</v>
      </c>
      <c r="D13" s="347" t="s">
        <v>711</v>
      </c>
      <c r="E13" s="347" t="s">
        <v>711</v>
      </c>
      <c r="F13" s="230"/>
    </row>
    <row r="14" spans="1:15" s="241" customFormat="1" ht="24.95" customHeight="1" x14ac:dyDescent="0.25">
      <c r="A14" s="263">
        <f>A13+1</f>
        <v>6</v>
      </c>
      <c r="B14" s="264" t="s">
        <v>342</v>
      </c>
      <c r="C14" s="347" t="s">
        <v>711</v>
      </c>
      <c r="D14" s="347" t="s">
        <v>711</v>
      </c>
      <c r="E14" s="347" t="s">
        <v>711</v>
      </c>
      <c r="F14" s="230"/>
    </row>
    <row r="15" spans="1:15" s="241" customFormat="1" ht="24.95" customHeight="1" x14ac:dyDescent="0.25">
      <c r="A15" s="263">
        <f t="shared" ref="A15:A24" si="0">A14+1</f>
        <v>7</v>
      </c>
      <c r="B15" s="264" t="s">
        <v>334</v>
      </c>
      <c r="C15" s="347" t="s">
        <v>711</v>
      </c>
      <c r="D15" s="347" t="s">
        <v>711</v>
      </c>
      <c r="E15" s="347" t="s">
        <v>711</v>
      </c>
      <c r="F15" s="230"/>
    </row>
    <row r="16" spans="1:15" s="241" customFormat="1" ht="24.95" customHeight="1" x14ac:dyDescent="0.25">
      <c r="A16" s="263">
        <f t="shared" si="0"/>
        <v>8</v>
      </c>
      <c r="B16" s="264" t="s">
        <v>335</v>
      </c>
      <c r="C16" s="347" t="s">
        <v>711</v>
      </c>
      <c r="D16" s="347" t="s">
        <v>711</v>
      </c>
      <c r="E16" s="347" t="s">
        <v>711</v>
      </c>
      <c r="F16" s="230"/>
    </row>
    <row r="17" spans="1:6" s="241" customFormat="1" ht="35.25" customHeight="1" x14ac:dyDescent="0.25">
      <c r="A17" s="265">
        <f t="shared" si="0"/>
        <v>9</v>
      </c>
      <c r="B17" s="266" t="s">
        <v>361</v>
      </c>
      <c r="C17" s="347" t="s">
        <v>711</v>
      </c>
      <c r="D17" s="347" t="s">
        <v>711</v>
      </c>
      <c r="E17" s="347" t="s">
        <v>711</v>
      </c>
      <c r="F17" s="230"/>
    </row>
    <row r="18" spans="1:6" s="241" customFormat="1" ht="24.95" customHeight="1" x14ac:dyDescent="0.25">
      <c r="A18" s="263">
        <f t="shared" si="0"/>
        <v>10</v>
      </c>
      <c r="B18" s="266" t="s">
        <v>343</v>
      </c>
      <c r="C18" s="347" t="s">
        <v>711</v>
      </c>
      <c r="D18" s="347" t="s">
        <v>711</v>
      </c>
      <c r="E18" s="347" t="s">
        <v>711</v>
      </c>
      <c r="F18" s="230"/>
    </row>
    <row r="19" spans="1:6" s="241" customFormat="1" ht="24.95" customHeight="1" x14ac:dyDescent="0.25">
      <c r="A19" s="263">
        <f t="shared" si="0"/>
        <v>11</v>
      </c>
      <c r="B19" s="264" t="s">
        <v>336</v>
      </c>
      <c r="C19" s="347" t="s">
        <v>711</v>
      </c>
      <c r="D19" s="347" t="s">
        <v>711</v>
      </c>
      <c r="E19" s="347" t="s">
        <v>711</v>
      </c>
      <c r="F19" s="230"/>
    </row>
    <row r="20" spans="1:6" s="241" customFormat="1" ht="24.95" customHeight="1" x14ac:dyDescent="0.25">
      <c r="A20" s="263">
        <f t="shared" si="0"/>
        <v>12</v>
      </c>
      <c r="B20" s="264" t="s">
        <v>344</v>
      </c>
      <c r="C20" s="347" t="s">
        <v>711</v>
      </c>
      <c r="D20" s="347" t="s">
        <v>711</v>
      </c>
      <c r="E20" s="347" t="s">
        <v>711</v>
      </c>
      <c r="F20" s="230"/>
    </row>
    <row r="21" spans="1:6" s="241" customFormat="1" ht="24.95" customHeight="1" x14ac:dyDescent="0.25">
      <c r="A21" s="263">
        <f t="shared" si="0"/>
        <v>13</v>
      </c>
      <c r="B21" s="264" t="s">
        <v>345</v>
      </c>
      <c r="C21" s="347" t="s">
        <v>711</v>
      </c>
      <c r="D21" s="347" t="s">
        <v>711</v>
      </c>
      <c r="E21" s="347" t="s">
        <v>711</v>
      </c>
      <c r="F21" s="230"/>
    </row>
    <row r="22" spans="1:6" s="241" customFormat="1" ht="12.75" customHeight="1" x14ac:dyDescent="0.25">
      <c r="A22" s="263"/>
      <c r="C22" s="261"/>
      <c r="D22" s="262"/>
      <c r="E22" s="261"/>
      <c r="F22" s="230"/>
    </row>
    <row r="23" spans="1:6" s="241" customFormat="1" ht="31.5" customHeight="1" thickBot="1" x14ac:dyDescent="0.3">
      <c r="A23" s="265">
        <f>A21+1</f>
        <v>14</v>
      </c>
      <c r="B23" s="267" t="s">
        <v>362</v>
      </c>
      <c r="C23" s="268">
        <f>C11-SUM(C13:C21)</f>
        <v>0</v>
      </c>
      <c r="D23" s="269">
        <f>D11-SUM(D13:D21)</f>
        <v>0</v>
      </c>
      <c r="E23" s="270">
        <f>E11-SUM(E13:E21)</f>
        <v>0</v>
      </c>
      <c r="F23" s="230"/>
    </row>
    <row r="24" spans="1:6" s="241" customFormat="1" ht="24.95" customHeight="1" thickBot="1" x14ac:dyDescent="0.3">
      <c r="A24" s="271">
        <f t="shared" si="0"/>
        <v>15</v>
      </c>
      <c r="B24" s="246" t="s">
        <v>363</v>
      </c>
      <c r="C24" s="272">
        <f>MAX(C23:E23)</f>
        <v>0</v>
      </c>
      <c r="D24" s="273"/>
      <c r="E24" s="274"/>
      <c r="F24" s="230"/>
    </row>
    <row r="25" spans="1:6" ht="35.1" customHeight="1" x14ac:dyDescent="0.35">
      <c r="A25" s="257" t="s">
        <v>364</v>
      </c>
      <c r="C25" s="275"/>
      <c r="D25" s="276"/>
      <c r="E25" s="275"/>
    </row>
    <row r="26" spans="1:6" s="241" customFormat="1" ht="24.95" customHeight="1" x14ac:dyDescent="0.25">
      <c r="A26" s="240">
        <f>A24+1</f>
        <v>16</v>
      </c>
      <c r="B26" s="241" t="s">
        <v>365</v>
      </c>
      <c r="C26" s="277">
        <f>C23</f>
        <v>0</v>
      </c>
      <c r="D26" s="278"/>
      <c r="E26" s="279"/>
      <c r="F26" s="230"/>
    </row>
    <row r="27" spans="1:6" s="241" customFormat="1" ht="24.95" customHeight="1" x14ac:dyDescent="0.25">
      <c r="A27" s="240">
        <f>A26+1</f>
        <v>17</v>
      </c>
      <c r="B27" s="241" t="s">
        <v>712</v>
      </c>
      <c r="C27" s="348"/>
      <c r="D27" s="278"/>
      <c r="E27" s="279"/>
      <c r="F27" s="230"/>
    </row>
    <row r="28" spans="1:6" s="241" customFormat="1" ht="24.95" customHeight="1" x14ac:dyDescent="0.25">
      <c r="A28" s="240">
        <f t="shared" ref="A28:A37" si="1">A27+1</f>
        <v>18</v>
      </c>
      <c r="B28" s="241" t="s">
        <v>366</v>
      </c>
      <c r="C28" s="280" t="e">
        <f>C26/C27*1000</f>
        <v>#DIV/0!</v>
      </c>
      <c r="D28" s="278"/>
      <c r="E28" s="279"/>
      <c r="F28" s="230"/>
    </row>
    <row r="29" spans="1:6" s="241" customFormat="1" ht="24.95" customHeight="1" x14ac:dyDescent="0.25">
      <c r="A29" s="240">
        <f t="shared" si="1"/>
        <v>19</v>
      </c>
      <c r="B29" s="241" t="s">
        <v>713</v>
      </c>
      <c r="C29" s="350"/>
      <c r="D29" s="278"/>
      <c r="E29" s="279"/>
      <c r="F29" s="230"/>
    </row>
    <row r="30" spans="1:6" s="241" customFormat="1" ht="24.95" customHeight="1" x14ac:dyDescent="0.25">
      <c r="A30" s="240">
        <f t="shared" si="1"/>
        <v>20</v>
      </c>
      <c r="B30" s="241" t="s">
        <v>714</v>
      </c>
      <c r="C30" s="350"/>
      <c r="D30" s="278"/>
      <c r="E30" s="279"/>
      <c r="F30" s="230"/>
    </row>
    <row r="31" spans="1:6" s="241" customFormat="1" ht="24.95" customHeight="1" x14ac:dyDescent="0.25">
      <c r="A31" s="240">
        <f t="shared" si="1"/>
        <v>21</v>
      </c>
      <c r="B31" s="241" t="s">
        <v>715</v>
      </c>
      <c r="C31" s="348">
        <v>0</v>
      </c>
      <c r="D31" s="278"/>
      <c r="E31" s="279"/>
      <c r="F31" s="230"/>
    </row>
    <row r="32" spans="1:6" s="241" customFormat="1" ht="24.95" customHeight="1" x14ac:dyDescent="0.25">
      <c r="A32" s="240">
        <f t="shared" si="1"/>
        <v>22</v>
      </c>
      <c r="B32" s="241" t="s">
        <v>716</v>
      </c>
      <c r="C32" s="348"/>
      <c r="D32" s="278"/>
      <c r="E32" s="279"/>
      <c r="F32" s="230"/>
    </row>
    <row r="33" spans="1:6" s="241" customFormat="1" ht="24.95" customHeight="1" x14ac:dyDescent="0.25">
      <c r="A33" s="240">
        <f t="shared" si="1"/>
        <v>23</v>
      </c>
      <c r="B33" s="241" t="s">
        <v>367</v>
      </c>
      <c r="C33" s="277">
        <f>C29+C30+C31-C32</f>
        <v>0</v>
      </c>
      <c r="D33" s="278"/>
      <c r="E33" s="279"/>
      <c r="F33" s="230"/>
    </row>
    <row r="34" spans="1:6" s="241" customFormat="1" ht="24.95" customHeight="1" x14ac:dyDescent="0.25">
      <c r="A34" s="240">
        <f t="shared" si="1"/>
        <v>24</v>
      </c>
      <c r="B34" s="281" t="s">
        <v>368</v>
      </c>
      <c r="C34" s="277" t="e">
        <f>C33*C28/1000</f>
        <v>#DIV/0!</v>
      </c>
      <c r="D34" s="278"/>
      <c r="E34" s="279"/>
      <c r="F34" s="230"/>
    </row>
    <row r="35" spans="1:6" s="241" customFormat="1" ht="24.95" customHeight="1" x14ac:dyDescent="0.25">
      <c r="A35" s="240">
        <f t="shared" si="1"/>
        <v>25</v>
      </c>
      <c r="B35" s="241" t="s">
        <v>351</v>
      </c>
      <c r="C35" s="348">
        <v>0</v>
      </c>
      <c r="D35" s="278"/>
      <c r="E35" s="279"/>
      <c r="F35" s="230"/>
    </row>
    <row r="36" spans="1:6" s="241" customFormat="1" ht="24.95" customHeight="1" thickBot="1" x14ac:dyDescent="0.3">
      <c r="A36" s="240">
        <f t="shared" si="1"/>
        <v>26</v>
      </c>
      <c r="B36" s="241" t="s">
        <v>369</v>
      </c>
      <c r="C36" s="282" t="e">
        <f>C34-C35</f>
        <v>#DIV/0!</v>
      </c>
      <c r="D36" s="278"/>
      <c r="E36" s="279"/>
      <c r="F36" s="230"/>
    </row>
    <row r="37" spans="1:6" s="241" customFormat="1" ht="24.95" customHeight="1" thickBot="1" x14ac:dyDescent="0.3">
      <c r="A37" s="251">
        <f t="shared" si="1"/>
        <v>27</v>
      </c>
      <c r="B37" s="246" t="s">
        <v>370</v>
      </c>
      <c r="C37" s="272" t="e">
        <f>C26+C36</f>
        <v>#DIV/0!</v>
      </c>
      <c r="D37" s="273"/>
      <c r="E37" s="274"/>
      <c r="F37" s="230"/>
    </row>
    <row r="38" spans="1:6" ht="35.1" customHeight="1" x14ac:dyDescent="0.35">
      <c r="A38" s="257" t="s">
        <v>371</v>
      </c>
      <c r="C38" s="283"/>
    </row>
    <row r="39" spans="1:6" ht="22.5" customHeight="1" x14ac:dyDescent="0.3">
      <c r="A39" s="240"/>
      <c r="B39" s="285" t="s">
        <v>372</v>
      </c>
      <c r="C39" s="286"/>
      <c r="D39" s="278"/>
      <c r="E39" s="287"/>
    </row>
    <row r="40" spans="1:6" s="241" customFormat="1" ht="24.95" customHeight="1" x14ac:dyDescent="0.25">
      <c r="A40" s="240">
        <f>A37+1</f>
        <v>28</v>
      </c>
      <c r="B40" s="241" t="s">
        <v>373</v>
      </c>
      <c r="C40" s="277" t="e">
        <f>MAX(C24,C37)</f>
        <v>#DIV/0!</v>
      </c>
      <c r="D40" s="278"/>
      <c r="E40" s="279"/>
      <c r="F40" s="230"/>
    </row>
    <row r="41" spans="1:6" s="241" customFormat="1" ht="24.95" customHeight="1" x14ac:dyDescent="0.25">
      <c r="A41" s="240">
        <f>A40+1</f>
        <v>29</v>
      </c>
      <c r="B41" s="241" t="s">
        <v>374</v>
      </c>
      <c r="C41" s="288">
        <v>0.03</v>
      </c>
      <c r="D41" s="278"/>
      <c r="E41" s="279"/>
      <c r="F41" s="230"/>
    </row>
    <row r="42" spans="1:6" s="279" customFormat="1" ht="24.95" customHeight="1" thickBot="1" x14ac:dyDescent="0.3">
      <c r="A42" s="240">
        <f t="shared" ref="A42:A43" si="2">A41+1</f>
        <v>30</v>
      </c>
      <c r="B42" s="241" t="s">
        <v>375</v>
      </c>
      <c r="C42" s="282" t="e">
        <f>ROUND(C40*C41,0)</f>
        <v>#DIV/0!</v>
      </c>
      <c r="D42" s="278"/>
      <c r="F42" s="289"/>
    </row>
    <row r="43" spans="1:6" s="287" customFormat="1" ht="36" customHeight="1" thickBot="1" x14ac:dyDescent="0.3">
      <c r="A43" s="290">
        <f t="shared" si="2"/>
        <v>31</v>
      </c>
      <c r="B43" s="291" t="s">
        <v>376</v>
      </c>
      <c r="C43" s="292" t="e">
        <f>C40+C42</f>
        <v>#DIV/0!</v>
      </c>
      <c r="D43" s="273"/>
      <c r="E43" s="293"/>
      <c r="F43" s="294"/>
    </row>
    <row r="44" spans="1:6" ht="22.5" customHeight="1" x14ac:dyDescent="0.3">
      <c r="A44" s="240"/>
      <c r="B44" s="285" t="s">
        <v>377</v>
      </c>
      <c r="C44" s="286"/>
      <c r="D44" s="278"/>
      <c r="E44" s="287"/>
    </row>
    <row r="45" spans="1:6" ht="21" customHeight="1" x14ac:dyDescent="0.25">
      <c r="A45" s="240">
        <f>A43+1</f>
        <v>32</v>
      </c>
      <c r="B45" s="241" t="s">
        <v>373</v>
      </c>
      <c r="C45" s="295" t="e">
        <f>MAX(C24,C37)</f>
        <v>#DIV/0!</v>
      </c>
      <c r="D45" s="278"/>
      <c r="E45" s="279"/>
    </row>
    <row r="46" spans="1:6" ht="31.5" x14ac:dyDescent="0.25">
      <c r="A46" s="296">
        <f>A45+1</f>
        <v>33</v>
      </c>
      <c r="B46" s="281" t="s">
        <v>378</v>
      </c>
      <c r="C46" s="288">
        <f>D7</f>
        <v>0.03</v>
      </c>
      <c r="D46" s="278"/>
      <c r="E46" s="297"/>
    </row>
    <row r="47" spans="1:6" ht="24.95" customHeight="1" thickBot="1" x14ac:dyDescent="0.3">
      <c r="A47" s="240">
        <f t="shared" ref="A47:A48" si="3">A46+1</f>
        <v>34</v>
      </c>
      <c r="B47" s="231" t="s">
        <v>379</v>
      </c>
      <c r="C47" s="298" t="e">
        <f>ROUND(C45*C46,0)</f>
        <v>#DIV/0!</v>
      </c>
      <c r="D47" s="278"/>
      <c r="E47" s="279"/>
    </row>
    <row r="48" spans="1:6" ht="36" customHeight="1" thickBot="1" x14ac:dyDescent="0.3">
      <c r="A48" s="290">
        <f t="shared" si="3"/>
        <v>35</v>
      </c>
      <c r="B48" s="291" t="s">
        <v>380</v>
      </c>
      <c r="C48" s="292" t="e">
        <f>C45+C47</f>
        <v>#DIV/0!</v>
      </c>
      <c r="D48" s="273"/>
      <c r="E48" s="274"/>
    </row>
    <row r="49" spans="1:6" ht="9" customHeight="1" thickBot="1" x14ac:dyDescent="0.3">
      <c r="A49" s="299"/>
      <c r="B49" s="300"/>
      <c r="C49" s="301"/>
      <c r="D49" s="302"/>
      <c r="E49" s="303"/>
    </row>
    <row r="50" spans="1:6" ht="26.25" customHeight="1" x14ac:dyDescent="0.35">
      <c r="A50" s="257" t="s">
        <v>381</v>
      </c>
      <c r="C50" s="304"/>
      <c r="D50" s="278"/>
      <c r="E50" s="287"/>
    </row>
    <row r="51" spans="1:6" ht="24.95" customHeight="1" x14ac:dyDescent="0.25">
      <c r="A51" s="240">
        <f>A48+1</f>
        <v>36</v>
      </c>
      <c r="B51" s="241" t="str">
        <f>"TY"&amp;(TOC!D2-1)&amp;" Total Dollars to be Levied on behalf of taxing district's "&amp;(D2)&amp;" for "&amp;(TOC!D2)&amp;" budget"</f>
        <v>TY2026 Total Dollars to be Levied on behalf of taxing district's Example Levy for 2027 budget</v>
      </c>
      <c r="C51" s="348"/>
      <c r="D51" s="305"/>
    </row>
    <row r="52" spans="1:6" ht="24.95" customHeight="1" x14ac:dyDescent="0.25">
      <c r="A52" s="240"/>
      <c r="B52" s="260" t="s">
        <v>341</v>
      </c>
      <c r="C52" s="261"/>
    </row>
    <row r="53" spans="1:6" ht="24.95" customHeight="1" x14ac:dyDescent="0.25">
      <c r="A53" s="240">
        <f>A51+1</f>
        <v>37</v>
      </c>
      <c r="B53" s="264" t="s">
        <v>332</v>
      </c>
      <c r="C53" s="347" t="s">
        <v>711</v>
      </c>
      <c r="D53" s="305"/>
    </row>
    <row r="54" spans="1:6" ht="24.95" customHeight="1" x14ac:dyDescent="0.25">
      <c r="A54" s="240">
        <f>A53+1</f>
        <v>38</v>
      </c>
      <c r="B54" s="264" t="s">
        <v>352</v>
      </c>
      <c r="C54" s="347" t="s">
        <v>711</v>
      </c>
      <c r="D54" s="305"/>
    </row>
    <row r="55" spans="1:6" ht="24.95" customHeight="1" x14ac:dyDescent="0.25">
      <c r="A55" s="240">
        <f t="shared" ref="A55:A63" si="4">A54+1</f>
        <v>39</v>
      </c>
      <c r="B55" s="264" t="s">
        <v>333</v>
      </c>
      <c r="C55" s="347" t="s">
        <v>711</v>
      </c>
      <c r="D55" s="305"/>
    </row>
    <row r="56" spans="1:6" ht="24.95" customHeight="1" x14ac:dyDescent="0.25">
      <c r="A56" s="240">
        <f t="shared" si="4"/>
        <v>40</v>
      </c>
      <c r="B56" s="264" t="s">
        <v>342</v>
      </c>
      <c r="C56" s="347" t="s">
        <v>711</v>
      </c>
      <c r="D56" s="305"/>
    </row>
    <row r="57" spans="1:6" ht="24.95" customHeight="1" x14ac:dyDescent="0.25">
      <c r="A57" s="240">
        <f t="shared" si="4"/>
        <v>41</v>
      </c>
      <c r="B57" s="264" t="s">
        <v>334</v>
      </c>
      <c r="C57" s="347" t="s">
        <v>711</v>
      </c>
      <c r="D57" s="305"/>
    </row>
    <row r="58" spans="1:6" ht="24.95" customHeight="1" x14ac:dyDescent="0.25">
      <c r="A58" s="240">
        <f t="shared" si="4"/>
        <v>42</v>
      </c>
      <c r="B58" s="264" t="s">
        <v>335</v>
      </c>
      <c r="C58" s="347" t="s">
        <v>711</v>
      </c>
      <c r="D58" s="305"/>
    </row>
    <row r="59" spans="1:6" ht="35.25" customHeight="1" x14ac:dyDescent="0.25">
      <c r="A59" s="296">
        <f t="shared" si="4"/>
        <v>43</v>
      </c>
      <c r="B59" s="266" t="s">
        <v>361</v>
      </c>
      <c r="C59" s="347" t="s">
        <v>711</v>
      </c>
      <c r="D59" s="306"/>
      <c r="E59" s="307"/>
    </row>
    <row r="60" spans="1:6" s="241" customFormat="1" ht="24.95" customHeight="1" x14ac:dyDescent="0.25">
      <c r="A60" s="240">
        <f t="shared" si="4"/>
        <v>44</v>
      </c>
      <c r="B60" s="266" t="s">
        <v>343</v>
      </c>
      <c r="C60" s="347" t="s">
        <v>711</v>
      </c>
      <c r="D60" s="306"/>
      <c r="E60" s="308"/>
      <c r="F60" s="230"/>
    </row>
    <row r="61" spans="1:6" ht="24.95" customHeight="1" x14ac:dyDescent="0.25">
      <c r="A61" s="240">
        <f t="shared" si="4"/>
        <v>45</v>
      </c>
      <c r="B61" s="264" t="s">
        <v>336</v>
      </c>
      <c r="C61" s="347" t="s">
        <v>711</v>
      </c>
      <c r="D61" s="305"/>
    </row>
    <row r="62" spans="1:6" ht="24.95" customHeight="1" x14ac:dyDescent="0.25">
      <c r="A62" s="240">
        <f t="shared" si="4"/>
        <v>46</v>
      </c>
      <c r="B62" s="264" t="s">
        <v>344</v>
      </c>
      <c r="C62" s="347" t="s">
        <v>711</v>
      </c>
      <c r="D62" s="305"/>
    </row>
    <row r="63" spans="1:6" ht="24.95" customHeight="1" x14ac:dyDescent="0.25">
      <c r="A63" s="240">
        <f t="shared" si="4"/>
        <v>47</v>
      </c>
      <c r="B63" s="264" t="s">
        <v>345</v>
      </c>
      <c r="C63" s="347" t="s">
        <v>711</v>
      </c>
      <c r="D63" s="305"/>
    </row>
    <row r="64" spans="1:6" ht="9.75" customHeight="1" thickBot="1" x14ac:dyDescent="0.3">
      <c r="A64" s="240"/>
      <c r="B64" s="241"/>
      <c r="C64" s="309"/>
    </row>
    <row r="65" spans="1:6" ht="32.25" thickBot="1" x14ac:dyDescent="0.3">
      <c r="A65" s="296">
        <f>A63+1</f>
        <v>48</v>
      </c>
      <c r="B65" s="310" t="s">
        <v>382</v>
      </c>
      <c r="C65" s="311">
        <f>C51-SUM(C53:C63)</f>
        <v>0</v>
      </c>
      <c r="D65" s="312" t="e">
        <f>IF(C65&gt;C48, "Over Max Line 35", "Within Max Line 35")</f>
        <v>#DIV/0!</v>
      </c>
      <c r="E65" s="287"/>
    </row>
    <row r="66" spans="1:6" ht="9" customHeight="1" thickBot="1" x14ac:dyDescent="0.3">
      <c r="A66" s="251"/>
      <c r="B66" s="313"/>
      <c r="C66" s="314"/>
      <c r="D66" s="315"/>
      <c r="E66" s="293"/>
    </row>
    <row r="67" spans="1:6" ht="27.75" customHeight="1" x14ac:dyDescent="0.3">
      <c r="A67" s="390" t="s">
        <v>383</v>
      </c>
      <c r="B67" s="390"/>
      <c r="C67" s="335">
        <f>TOC!D2</f>
        <v>2027</v>
      </c>
      <c r="D67" s="312"/>
      <c r="E67" s="287"/>
    </row>
    <row r="68" spans="1:6" s="318" customFormat="1" ht="24.95" customHeight="1" x14ac:dyDescent="0.25">
      <c r="A68" s="240">
        <f>A65+1</f>
        <v>49</v>
      </c>
      <c r="B68" s="241" t="s">
        <v>384</v>
      </c>
      <c r="C68" s="295" t="e">
        <f>C43-C65</f>
        <v>#DIV/0!</v>
      </c>
      <c r="D68" s="316"/>
      <c r="E68" s="317"/>
      <c r="F68" s="289"/>
    </row>
    <row r="69" spans="1:6" s="318" customFormat="1" ht="24.95" customHeight="1" x14ac:dyDescent="0.25">
      <c r="A69" s="240">
        <f>A68+1</f>
        <v>50</v>
      </c>
      <c r="B69" s="241" t="s">
        <v>337</v>
      </c>
      <c r="C69" s="319" t="e">
        <f>C68/C40</f>
        <v>#DIV/0!</v>
      </c>
      <c r="D69" s="320"/>
      <c r="F69" s="289"/>
    </row>
    <row r="70" spans="1:6" ht="24.95" customHeight="1" x14ac:dyDescent="0.25">
      <c r="A70" s="240">
        <f>A69+1</f>
        <v>51</v>
      </c>
      <c r="B70" s="321" t="s">
        <v>385</v>
      </c>
      <c r="C70" s="322" t="e">
        <f>MIN(MAX(C69, 0), 0.03)</f>
        <v>#DIV/0!</v>
      </c>
      <c r="D70" s="278"/>
      <c r="E70" s="323"/>
    </row>
    <row r="71" spans="1:6" ht="42.75" customHeight="1" x14ac:dyDescent="0.3">
      <c r="A71" s="390" t="s">
        <v>386</v>
      </c>
      <c r="B71" s="390"/>
      <c r="C71" s="335">
        <f>C67-1</f>
        <v>2026</v>
      </c>
    </row>
    <row r="72" spans="1:6" s="318" customFormat="1" ht="24.95" customHeight="1" x14ac:dyDescent="0.25">
      <c r="A72" s="240">
        <f>A70+1</f>
        <v>52</v>
      </c>
      <c r="B72" s="241" t="s">
        <v>387</v>
      </c>
      <c r="C72" s="319" t="e">
        <f>IF(C69&gt;0,0,IF(-C69&gt;D6,D6,-C69))</f>
        <v>#DIV/0!</v>
      </c>
      <c r="F72" s="289"/>
    </row>
    <row r="73" spans="1:6" s="318" customFormat="1" ht="24.95" customHeight="1" x14ac:dyDescent="0.25">
      <c r="A73" s="240">
        <f>A72+1</f>
        <v>53</v>
      </c>
      <c r="B73" s="324" t="s">
        <v>388</v>
      </c>
      <c r="C73" s="325" t="e">
        <f>IF(C72&gt;D6,0,IF(C69&lt;0,C69+D6,D6))</f>
        <v>#DIV/0!</v>
      </c>
      <c r="D73" s="278"/>
      <c r="E73" s="326" t="e">
        <f>IF(C73&lt;0,"STOP!  ERROR - You used more than your cap allows", "")</f>
        <v>#DIV/0!</v>
      </c>
      <c r="F73" s="289"/>
    </row>
    <row r="75" spans="1:6" s="330" customFormat="1" ht="24.95" customHeight="1" x14ac:dyDescent="0.25">
      <c r="A75" s="240">
        <f>A73+1</f>
        <v>54</v>
      </c>
      <c r="B75" s="327" t="s">
        <v>389</v>
      </c>
      <c r="C75" s="328" t="e">
        <f>C73+C70</f>
        <v>#DIV/0!</v>
      </c>
      <c r="D75" s="329"/>
      <c r="F75" s="331"/>
    </row>
  </sheetData>
  <mergeCells count="6">
    <mergeCell ref="A1:B3"/>
    <mergeCell ref="D1:E1"/>
    <mergeCell ref="I4:O4"/>
    <mergeCell ref="A67:B67"/>
    <mergeCell ref="A71:B71"/>
    <mergeCell ref="I5:O5"/>
  </mergeCells>
  <conditionalFormatting sqref="D65:D67">
    <cfRule type="containsText" dxfId="237" priority="1" operator="containsText" text="Over">
      <formula>NOT(ISERROR(SEARCH("Over",D65)))</formula>
    </cfRule>
  </conditionalFormatting>
  <hyperlinks>
    <hyperlink ref="I1" r:id="rId1" xr:uid="{3D4B18CB-A4EE-4880-8344-87BCB4DA0669}"/>
  </hyperlinks>
  <pageMargins left="0.35" right="0.12" top="0.59" bottom="0.27" header="0.6" footer="0.3"/>
  <pageSetup scale="73" fitToWidth="0" orientation="portrait" horizontalDpi="300" verticalDpi="300" r:id="rId2"/>
  <rowBreaks count="1" manualBreakCount="1">
    <brk id="37" max="5"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D9534E-671D-4BB3-9CE8-C538344FC90F}">
  <dimension ref="A1:O75"/>
  <sheetViews>
    <sheetView zoomScaleNormal="100" workbookViewId="0">
      <selection activeCell="D55" sqref="D55"/>
    </sheetView>
  </sheetViews>
  <sheetFormatPr defaultColWidth="8.88671875" defaultRowHeight="15" x14ac:dyDescent="0.25"/>
  <cols>
    <col min="1" max="1" width="3.88671875" style="255" customWidth="1"/>
    <col min="2" max="2" width="72.77734375" style="231" customWidth="1"/>
    <col min="3" max="3" width="18.88671875" style="231" customWidth="1"/>
    <col min="4" max="4" width="18.5546875" style="284" customWidth="1"/>
    <col min="5" max="5" width="18.77734375" style="231" customWidth="1"/>
    <col min="6" max="6" width="8.77734375" style="230" customWidth="1"/>
    <col min="7" max="7" width="12.33203125" style="231" customWidth="1"/>
    <col min="8" max="16384" width="8.88671875" style="231"/>
  </cols>
  <sheetData>
    <row r="1" spans="1:15" ht="27" customHeight="1" x14ac:dyDescent="0.25">
      <c r="A1" s="387" t="str">
        <f>(TOC!D2-1)&amp; " Cap Calculation Worksheet - Non Entity Wide"&amp;"                                                         For "&amp;(TOC!D2)&amp;" Budget"</f>
        <v>2026 Cap Calculation Worksheet - Non Entity Wide                                                         For 2027 Budget</v>
      </c>
      <c r="B1" s="387"/>
      <c r="C1" s="229" t="s">
        <v>338</v>
      </c>
      <c r="D1" s="388" t="str">
        <f>'Budget Cover'!A7</f>
        <v>EXAMPLE COUNTY</v>
      </c>
      <c r="E1" s="389"/>
      <c r="I1" s="334" t="s">
        <v>693</v>
      </c>
    </row>
    <row r="2" spans="1:15" ht="27" customHeight="1" x14ac:dyDescent="0.25">
      <c r="A2" s="387"/>
      <c r="B2" s="387"/>
      <c r="C2" s="229" t="s">
        <v>709</v>
      </c>
      <c r="D2" s="344" t="s">
        <v>710</v>
      </c>
      <c r="E2" s="345"/>
      <c r="I2" s="334"/>
    </row>
    <row r="3" spans="1:15" ht="26.25" customHeight="1" x14ac:dyDescent="0.25">
      <c r="A3" s="387"/>
      <c r="B3" s="387"/>
      <c r="C3" s="229" t="s">
        <v>339</v>
      </c>
      <c r="D3" s="232">
        <f>TOC!D2</f>
        <v>2027</v>
      </c>
      <c r="E3" s="233"/>
      <c r="I3" s="231" t="s">
        <v>694</v>
      </c>
    </row>
    <row r="4" spans="1:15" ht="51" customHeight="1" x14ac:dyDescent="0.4">
      <c r="A4" s="234" t="s">
        <v>355</v>
      </c>
      <c r="C4" s="235"/>
      <c r="D4" s="236"/>
      <c r="E4" s="237"/>
      <c r="F4" s="238"/>
      <c r="G4" s="239"/>
      <c r="I4" s="367" t="s">
        <v>458</v>
      </c>
      <c r="J4" s="367"/>
      <c r="K4" s="367"/>
      <c r="L4" s="367"/>
      <c r="M4" s="367"/>
      <c r="N4" s="367"/>
      <c r="O4" s="367"/>
    </row>
    <row r="5" spans="1:15" ht="15.75" x14ac:dyDescent="0.25">
      <c r="A5" s="240">
        <v>1</v>
      </c>
      <c r="B5" s="241" t="s">
        <v>356</v>
      </c>
      <c r="C5" s="239">
        <f>D3-1</f>
        <v>2026</v>
      </c>
      <c r="D5" s="242">
        <v>0.03</v>
      </c>
      <c r="E5" s="243"/>
      <c r="F5" s="244"/>
      <c r="G5" s="245"/>
      <c r="I5" s="367" t="s">
        <v>717</v>
      </c>
      <c r="J5" s="367"/>
      <c r="K5" s="367"/>
      <c r="L5" s="367"/>
      <c r="M5" s="367"/>
      <c r="N5" s="367"/>
      <c r="O5" s="367"/>
    </row>
    <row r="6" spans="1:15" ht="16.5" thickBot="1" x14ac:dyDescent="0.3">
      <c r="A6" s="240">
        <f>A5+1</f>
        <v>2</v>
      </c>
      <c r="B6" s="246" t="s">
        <v>357</v>
      </c>
      <c r="C6" s="247">
        <f>D3-2</f>
        <v>2025</v>
      </c>
      <c r="D6" s="346"/>
      <c r="E6" s="243"/>
      <c r="F6" s="244"/>
      <c r="G6" s="245"/>
    </row>
    <row r="7" spans="1:15" ht="16.5" thickBot="1" x14ac:dyDescent="0.3">
      <c r="A7" s="240">
        <f>A6+1</f>
        <v>3</v>
      </c>
      <c r="B7" s="248" t="s">
        <v>358</v>
      </c>
      <c r="C7" s="249"/>
      <c r="D7" s="250">
        <f>D5+D6</f>
        <v>0.03</v>
      </c>
      <c r="E7" s="243"/>
      <c r="F7" s="244"/>
      <c r="G7" s="245"/>
    </row>
    <row r="8" spans="1:15" ht="16.5" thickBot="1" x14ac:dyDescent="0.3">
      <c r="A8" s="251"/>
      <c r="B8" s="252"/>
      <c r="C8" s="247"/>
      <c r="D8" s="253"/>
      <c r="E8" s="254"/>
      <c r="F8" s="244"/>
      <c r="G8" s="245"/>
    </row>
    <row r="9" spans="1:15" ht="41.25" customHeight="1" x14ac:dyDescent="0.25">
      <c r="B9" s="256" t="s">
        <v>359</v>
      </c>
      <c r="C9" s="228" t="str">
        <f>"TY"&amp;(TOC!D2-2)</f>
        <v>TY2025</v>
      </c>
      <c r="D9" s="228" t="str">
        <f>"TY"&amp;(TOC!D2-3)</f>
        <v>TY2024</v>
      </c>
      <c r="E9" s="228" t="str">
        <f>"TY"&amp;(TOC!D2-4)</f>
        <v>TY2023</v>
      </c>
    </row>
    <row r="10" spans="1:15" s="241" customFormat="1" ht="18.75" customHeight="1" x14ac:dyDescent="0.35">
      <c r="A10" s="257" t="s">
        <v>360</v>
      </c>
      <c r="B10" s="231"/>
      <c r="C10" s="258" t="s">
        <v>329</v>
      </c>
      <c r="D10" s="259" t="s">
        <v>330</v>
      </c>
      <c r="E10" s="258" t="s">
        <v>331</v>
      </c>
      <c r="F10" s="230"/>
    </row>
    <row r="11" spans="1:15" s="241" customFormat="1" ht="24.95" customHeight="1" x14ac:dyDescent="0.25">
      <c r="A11" s="240">
        <v>4</v>
      </c>
      <c r="B11" s="241" t="str">
        <f>"Dollars Levied on behalf of taxing district in three preceding years for the "&amp;(D2)&amp;""</f>
        <v>Dollars Levied on behalf of taxing district in three preceding years for the Example Levy</v>
      </c>
      <c r="C11" s="348"/>
      <c r="D11" s="349"/>
      <c r="E11" s="348"/>
      <c r="F11" s="230"/>
    </row>
    <row r="12" spans="1:15" s="241" customFormat="1" ht="24.95" customHeight="1" x14ac:dyDescent="0.25">
      <c r="A12" s="240"/>
      <c r="B12" s="260" t="s">
        <v>341</v>
      </c>
      <c r="C12" s="261"/>
      <c r="D12" s="262"/>
      <c r="E12" s="261"/>
      <c r="F12" s="230"/>
    </row>
    <row r="13" spans="1:15" s="241" customFormat="1" ht="24.95" customHeight="1" x14ac:dyDescent="0.25">
      <c r="A13" s="263">
        <v>5</v>
      </c>
      <c r="B13" s="264" t="s">
        <v>333</v>
      </c>
      <c r="C13" s="347" t="s">
        <v>711</v>
      </c>
      <c r="D13" s="347" t="s">
        <v>711</v>
      </c>
      <c r="E13" s="347" t="s">
        <v>711</v>
      </c>
      <c r="F13" s="230"/>
    </row>
    <row r="14" spans="1:15" s="241" customFormat="1" ht="24.95" customHeight="1" x14ac:dyDescent="0.25">
      <c r="A14" s="263">
        <f>A13+1</f>
        <v>6</v>
      </c>
      <c r="B14" s="264" t="s">
        <v>342</v>
      </c>
      <c r="C14" s="347" t="s">
        <v>711</v>
      </c>
      <c r="D14" s="347" t="s">
        <v>711</v>
      </c>
      <c r="E14" s="347" t="s">
        <v>711</v>
      </c>
      <c r="F14" s="230"/>
    </row>
    <row r="15" spans="1:15" s="241" customFormat="1" ht="24.95" customHeight="1" x14ac:dyDescent="0.25">
      <c r="A15" s="263">
        <f t="shared" ref="A15:A24" si="0">A14+1</f>
        <v>7</v>
      </c>
      <c r="B15" s="264" t="s">
        <v>334</v>
      </c>
      <c r="C15" s="347" t="s">
        <v>711</v>
      </c>
      <c r="D15" s="347" t="s">
        <v>711</v>
      </c>
      <c r="E15" s="347" t="s">
        <v>711</v>
      </c>
      <c r="F15" s="230"/>
    </row>
    <row r="16" spans="1:15" s="241" customFormat="1" ht="24.95" customHeight="1" x14ac:dyDescent="0.25">
      <c r="A16" s="263">
        <f t="shared" si="0"/>
        <v>8</v>
      </c>
      <c r="B16" s="264" t="s">
        <v>335</v>
      </c>
      <c r="C16" s="347" t="s">
        <v>711</v>
      </c>
      <c r="D16" s="347" t="s">
        <v>711</v>
      </c>
      <c r="E16" s="347" t="s">
        <v>711</v>
      </c>
      <c r="F16" s="230"/>
    </row>
    <row r="17" spans="1:6" s="241" customFormat="1" ht="35.25" customHeight="1" x14ac:dyDescent="0.25">
      <c r="A17" s="265">
        <f t="shared" si="0"/>
        <v>9</v>
      </c>
      <c r="B17" s="266" t="s">
        <v>361</v>
      </c>
      <c r="C17" s="347" t="s">
        <v>711</v>
      </c>
      <c r="D17" s="347" t="s">
        <v>711</v>
      </c>
      <c r="E17" s="347" t="s">
        <v>711</v>
      </c>
      <c r="F17" s="230"/>
    </row>
    <row r="18" spans="1:6" s="241" customFormat="1" ht="24.95" customHeight="1" x14ac:dyDescent="0.25">
      <c r="A18" s="263">
        <f t="shared" si="0"/>
        <v>10</v>
      </c>
      <c r="B18" s="266" t="s">
        <v>343</v>
      </c>
      <c r="C18" s="347" t="s">
        <v>711</v>
      </c>
      <c r="D18" s="347" t="s">
        <v>711</v>
      </c>
      <c r="E18" s="347" t="s">
        <v>711</v>
      </c>
      <c r="F18" s="230"/>
    </row>
    <row r="19" spans="1:6" s="241" customFormat="1" ht="24.95" customHeight="1" x14ac:dyDescent="0.25">
      <c r="A19" s="263">
        <f t="shared" si="0"/>
        <v>11</v>
      </c>
      <c r="B19" s="264" t="s">
        <v>336</v>
      </c>
      <c r="C19" s="347" t="s">
        <v>711</v>
      </c>
      <c r="D19" s="347" t="s">
        <v>711</v>
      </c>
      <c r="E19" s="347" t="s">
        <v>711</v>
      </c>
      <c r="F19" s="230"/>
    </row>
    <row r="20" spans="1:6" s="241" customFormat="1" ht="24.95" customHeight="1" x14ac:dyDescent="0.25">
      <c r="A20" s="263">
        <f t="shared" si="0"/>
        <v>12</v>
      </c>
      <c r="B20" s="264" t="s">
        <v>344</v>
      </c>
      <c r="C20" s="347" t="s">
        <v>711</v>
      </c>
      <c r="D20" s="347" t="s">
        <v>711</v>
      </c>
      <c r="E20" s="347" t="s">
        <v>711</v>
      </c>
      <c r="F20" s="230"/>
    </row>
    <row r="21" spans="1:6" s="241" customFormat="1" ht="24.95" customHeight="1" x14ac:dyDescent="0.25">
      <c r="A21" s="263">
        <f t="shared" si="0"/>
        <v>13</v>
      </c>
      <c r="B21" s="264" t="s">
        <v>345</v>
      </c>
      <c r="C21" s="347" t="s">
        <v>711</v>
      </c>
      <c r="D21" s="347" t="s">
        <v>711</v>
      </c>
      <c r="E21" s="347" t="s">
        <v>711</v>
      </c>
      <c r="F21" s="230"/>
    </row>
    <row r="22" spans="1:6" s="241" customFormat="1" ht="12.75" customHeight="1" x14ac:dyDescent="0.25">
      <c r="A22" s="263"/>
      <c r="C22" s="261"/>
      <c r="D22" s="262"/>
      <c r="E22" s="261"/>
      <c r="F22" s="230"/>
    </row>
    <row r="23" spans="1:6" s="241" customFormat="1" ht="31.5" customHeight="1" thickBot="1" x14ac:dyDescent="0.3">
      <c r="A23" s="265">
        <f>A21+1</f>
        <v>14</v>
      </c>
      <c r="B23" s="267" t="s">
        <v>362</v>
      </c>
      <c r="C23" s="268">
        <f>C11-SUM(C13:C21)</f>
        <v>0</v>
      </c>
      <c r="D23" s="269">
        <f>D11-SUM(D13:D21)</f>
        <v>0</v>
      </c>
      <c r="E23" s="270">
        <f>E11-SUM(E13:E21)</f>
        <v>0</v>
      </c>
      <c r="F23" s="230"/>
    </row>
    <row r="24" spans="1:6" s="241" customFormat="1" ht="24.95" customHeight="1" thickBot="1" x14ac:dyDescent="0.3">
      <c r="A24" s="271">
        <f t="shared" si="0"/>
        <v>15</v>
      </c>
      <c r="B24" s="246" t="s">
        <v>363</v>
      </c>
      <c r="C24" s="272">
        <f>MAX(C23:E23)</f>
        <v>0</v>
      </c>
      <c r="D24" s="273"/>
      <c r="E24" s="274"/>
      <c r="F24" s="230"/>
    </row>
    <row r="25" spans="1:6" ht="35.1" customHeight="1" x14ac:dyDescent="0.35">
      <c r="A25" s="257" t="s">
        <v>364</v>
      </c>
      <c r="C25" s="275"/>
      <c r="D25" s="276"/>
      <c r="E25" s="275"/>
    </row>
    <row r="26" spans="1:6" s="241" customFormat="1" ht="24.95" customHeight="1" x14ac:dyDescent="0.25">
      <c r="A26" s="240">
        <f>A24+1</f>
        <v>16</v>
      </c>
      <c r="B26" s="241" t="s">
        <v>365</v>
      </c>
      <c r="C26" s="277">
        <f>C23</f>
        <v>0</v>
      </c>
      <c r="D26" s="278"/>
      <c r="E26" s="279"/>
      <c r="F26" s="230"/>
    </row>
    <row r="27" spans="1:6" s="241" customFormat="1" ht="24.95" customHeight="1" x14ac:dyDescent="0.25">
      <c r="A27" s="240">
        <f>A26+1</f>
        <v>17</v>
      </c>
      <c r="B27" s="241" t="s">
        <v>712</v>
      </c>
      <c r="C27" s="348"/>
      <c r="D27" s="278"/>
      <c r="E27" s="279"/>
      <c r="F27" s="230"/>
    </row>
    <row r="28" spans="1:6" s="241" customFormat="1" ht="24.95" customHeight="1" x14ac:dyDescent="0.25">
      <c r="A28" s="240">
        <f t="shared" ref="A28:A37" si="1">A27+1</f>
        <v>18</v>
      </c>
      <c r="B28" s="241" t="s">
        <v>366</v>
      </c>
      <c r="C28" s="280" t="e">
        <f>C26/C27*1000</f>
        <v>#DIV/0!</v>
      </c>
      <c r="D28" s="278"/>
      <c r="E28" s="279"/>
      <c r="F28" s="230"/>
    </row>
    <row r="29" spans="1:6" s="241" customFormat="1" ht="24.95" customHeight="1" x14ac:dyDescent="0.25">
      <c r="A29" s="240">
        <f t="shared" si="1"/>
        <v>19</v>
      </c>
      <c r="B29" s="241" t="s">
        <v>713</v>
      </c>
      <c r="C29" s="350"/>
      <c r="D29" s="278"/>
      <c r="E29" s="279"/>
      <c r="F29" s="230"/>
    </row>
    <row r="30" spans="1:6" s="241" customFormat="1" ht="24.95" customHeight="1" x14ac:dyDescent="0.25">
      <c r="A30" s="240">
        <f t="shared" si="1"/>
        <v>20</v>
      </c>
      <c r="B30" s="241" t="s">
        <v>714</v>
      </c>
      <c r="C30" s="350"/>
      <c r="D30" s="278"/>
      <c r="E30" s="279"/>
      <c r="F30" s="230"/>
    </row>
    <row r="31" spans="1:6" s="241" customFormat="1" ht="24.95" customHeight="1" x14ac:dyDescent="0.25">
      <c r="A31" s="240">
        <f t="shared" si="1"/>
        <v>21</v>
      </c>
      <c r="B31" s="241" t="s">
        <v>715</v>
      </c>
      <c r="C31" s="348">
        <v>0</v>
      </c>
      <c r="D31" s="278"/>
      <c r="E31" s="279"/>
      <c r="F31" s="230"/>
    </row>
    <row r="32" spans="1:6" s="241" customFormat="1" ht="24.95" customHeight="1" x14ac:dyDescent="0.25">
      <c r="A32" s="240">
        <f t="shared" si="1"/>
        <v>22</v>
      </c>
      <c r="B32" s="241" t="s">
        <v>716</v>
      </c>
      <c r="C32" s="348"/>
      <c r="D32" s="278"/>
      <c r="E32" s="279"/>
      <c r="F32" s="230"/>
    </row>
    <row r="33" spans="1:6" s="241" customFormat="1" ht="24.95" customHeight="1" x14ac:dyDescent="0.25">
      <c r="A33" s="240">
        <f t="shared" si="1"/>
        <v>23</v>
      </c>
      <c r="B33" s="241" t="s">
        <v>367</v>
      </c>
      <c r="C33" s="277">
        <f>C29+C30+C31-C32</f>
        <v>0</v>
      </c>
      <c r="D33" s="278"/>
      <c r="E33" s="279"/>
      <c r="F33" s="230"/>
    </row>
    <row r="34" spans="1:6" s="241" customFormat="1" ht="24.95" customHeight="1" x14ac:dyDescent="0.25">
      <c r="A34" s="240">
        <f t="shared" si="1"/>
        <v>24</v>
      </c>
      <c r="B34" s="281" t="s">
        <v>368</v>
      </c>
      <c r="C34" s="277" t="e">
        <f>C33*C28/1000</f>
        <v>#DIV/0!</v>
      </c>
      <c r="D34" s="278"/>
      <c r="E34" s="279"/>
      <c r="F34" s="230"/>
    </row>
    <row r="35" spans="1:6" s="241" customFormat="1" ht="24.95" customHeight="1" x14ac:dyDescent="0.25">
      <c r="A35" s="240">
        <f t="shared" si="1"/>
        <v>25</v>
      </c>
      <c r="B35" s="241" t="s">
        <v>351</v>
      </c>
      <c r="C35" s="348">
        <v>0</v>
      </c>
      <c r="D35" s="278"/>
      <c r="E35" s="279"/>
      <c r="F35" s="230"/>
    </row>
    <row r="36" spans="1:6" s="241" customFormat="1" ht="24.95" customHeight="1" thickBot="1" x14ac:dyDescent="0.3">
      <c r="A36" s="240">
        <f t="shared" si="1"/>
        <v>26</v>
      </c>
      <c r="B36" s="241" t="s">
        <v>369</v>
      </c>
      <c r="C36" s="282" t="e">
        <f>C34-C35</f>
        <v>#DIV/0!</v>
      </c>
      <c r="D36" s="278"/>
      <c r="E36" s="279"/>
      <c r="F36" s="230"/>
    </row>
    <row r="37" spans="1:6" s="241" customFormat="1" ht="24.95" customHeight="1" thickBot="1" x14ac:dyDescent="0.3">
      <c r="A37" s="251">
        <f t="shared" si="1"/>
        <v>27</v>
      </c>
      <c r="B37" s="246" t="s">
        <v>370</v>
      </c>
      <c r="C37" s="272" t="e">
        <f>C26+C36</f>
        <v>#DIV/0!</v>
      </c>
      <c r="D37" s="273"/>
      <c r="E37" s="274"/>
      <c r="F37" s="230"/>
    </row>
    <row r="38" spans="1:6" ht="35.1" customHeight="1" x14ac:dyDescent="0.35">
      <c r="A38" s="257" t="s">
        <v>371</v>
      </c>
      <c r="C38" s="283"/>
    </row>
    <row r="39" spans="1:6" ht="22.5" customHeight="1" x14ac:dyDescent="0.3">
      <c r="A39" s="240"/>
      <c r="B39" s="285" t="s">
        <v>372</v>
      </c>
      <c r="C39" s="286"/>
      <c r="D39" s="278"/>
      <c r="E39" s="287"/>
    </row>
    <row r="40" spans="1:6" s="241" customFormat="1" ht="24.95" customHeight="1" x14ac:dyDescent="0.25">
      <c r="A40" s="240">
        <f>A37+1</f>
        <v>28</v>
      </c>
      <c r="B40" s="241" t="s">
        <v>373</v>
      </c>
      <c r="C40" s="277" t="e">
        <f>MAX(C24,C37)</f>
        <v>#DIV/0!</v>
      </c>
      <c r="D40" s="278"/>
      <c r="E40" s="279"/>
      <c r="F40" s="230"/>
    </row>
    <row r="41" spans="1:6" s="241" customFormat="1" ht="24.95" customHeight="1" x14ac:dyDescent="0.25">
      <c r="A41" s="240">
        <f>A40+1</f>
        <v>29</v>
      </c>
      <c r="B41" s="241" t="s">
        <v>374</v>
      </c>
      <c r="C41" s="288">
        <v>0.03</v>
      </c>
      <c r="D41" s="278"/>
      <c r="E41" s="279"/>
      <c r="F41" s="230"/>
    </row>
    <row r="42" spans="1:6" s="279" customFormat="1" ht="24.95" customHeight="1" thickBot="1" x14ac:dyDescent="0.3">
      <c r="A42" s="240">
        <f t="shared" ref="A42:A43" si="2">A41+1</f>
        <v>30</v>
      </c>
      <c r="B42" s="241" t="s">
        <v>375</v>
      </c>
      <c r="C42" s="282" t="e">
        <f>ROUND(C40*C41,0)</f>
        <v>#DIV/0!</v>
      </c>
      <c r="D42" s="278"/>
      <c r="F42" s="289"/>
    </row>
    <row r="43" spans="1:6" s="287" customFormat="1" ht="36" customHeight="1" thickBot="1" x14ac:dyDescent="0.3">
      <c r="A43" s="290">
        <f t="shared" si="2"/>
        <v>31</v>
      </c>
      <c r="B43" s="291" t="s">
        <v>376</v>
      </c>
      <c r="C43" s="292" t="e">
        <f>C40+C42</f>
        <v>#DIV/0!</v>
      </c>
      <c r="D43" s="273"/>
      <c r="E43" s="293"/>
      <c r="F43" s="294"/>
    </row>
    <row r="44" spans="1:6" ht="22.5" customHeight="1" x14ac:dyDescent="0.3">
      <c r="A44" s="240"/>
      <c r="B44" s="285" t="s">
        <v>377</v>
      </c>
      <c r="C44" s="286"/>
      <c r="D44" s="278"/>
      <c r="E44" s="287"/>
    </row>
    <row r="45" spans="1:6" ht="21" customHeight="1" x14ac:dyDescent="0.25">
      <c r="A45" s="240">
        <f>A43+1</f>
        <v>32</v>
      </c>
      <c r="B45" s="241" t="s">
        <v>373</v>
      </c>
      <c r="C45" s="295" t="e">
        <f>MAX(C24,C37)</f>
        <v>#DIV/0!</v>
      </c>
      <c r="D45" s="278"/>
      <c r="E45" s="279"/>
    </row>
    <row r="46" spans="1:6" ht="31.5" x14ac:dyDescent="0.25">
      <c r="A46" s="296">
        <f>A45+1</f>
        <v>33</v>
      </c>
      <c r="B46" s="281" t="s">
        <v>378</v>
      </c>
      <c r="C46" s="288">
        <f>D7</f>
        <v>0.03</v>
      </c>
      <c r="D46" s="278"/>
      <c r="E46" s="297"/>
    </row>
    <row r="47" spans="1:6" ht="24.95" customHeight="1" thickBot="1" x14ac:dyDescent="0.3">
      <c r="A47" s="240">
        <f t="shared" ref="A47:A48" si="3">A46+1</f>
        <v>34</v>
      </c>
      <c r="B47" s="231" t="s">
        <v>379</v>
      </c>
      <c r="C47" s="298" t="e">
        <f>ROUND(C45*C46,0)</f>
        <v>#DIV/0!</v>
      </c>
      <c r="D47" s="278"/>
      <c r="E47" s="279"/>
    </row>
    <row r="48" spans="1:6" ht="36" customHeight="1" thickBot="1" x14ac:dyDescent="0.3">
      <c r="A48" s="290">
        <f t="shared" si="3"/>
        <v>35</v>
      </c>
      <c r="B48" s="291" t="s">
        <v>380</v>
      </c>
      <c r="C48" s="292" t="e">
        <f>C45+C47</f>
        <v>#DIV/0!</v>
      </c>
      <c r="D48" s="273"/>
      <c r="E48" s="274"/>
    </row>
    <row r="49" spans="1:6" ht="9" customHeight="1" thickBot="1" x14ac:dyDescent="0.3">
      <c r="A49" s="299"/>
      <c r="B49" s="300"/>
      <c r="C49" s="301"/>
      <c r="D49" s="302"/>
      <c r="E49" s="303"/>
    </row>
    <row r="50" spans="1:6" ht="26.25" customHeight="1" x14ac:dyDescent="0.35">
      <c r="A50" s="257" t="s">
        <v>381</v>
      </c>
      <c r="C50" s="304"/>
      <c r="D50" s="278"/>
      <c r="E50" s="287"/>
    </row>
    <row r="51" spans="1:6" ht="24.95" customHeight="1" x14ac:dyDescent="0.25">
      <c r="A51" s="240">
        <f>A48+1</f>
        <v>36</v>
      </c>
      <c r="B51" s="241" t="str">
        <f>"TY"&amp;(TOC!D2-1)&amp;" Total Dollars to be Levied on behalf of taxing district's "&amp;(D2)&amp;" for "&amp;(TOC!D2)&amp;" budget"</f>
        <v>TY2026 Total Dollars to be Levied on behalf of taxing district's Example Levy for 2027 budget</v>
      </c>
      <c r="C51" s="348"/>
      <c r="D51" s="305"/>
    </row>
    <row r="52" spans="1:6" ht="24.95" customHeight="1" x14ac:dyDescent="0.25">
      <c r="A52" s="240"/>
      <c r="B52" s="260" t="s">
        <v>341</v>
      </c>
      <c r="C52" s="261"/>
    </row>
    <row r="53" spans="1:6" ht="24.95" customHeight="1" x14ac:dyDescent="0.25">
      <c r="A53" s="240">
        <f>A51+1</f>
        <v>37</v>
      </c>
      <c r="B53" s="264" t="s">
        <v>332</v>
      </c>
      <c r="C53" s="347" t="s">
        <v>711</v>
      </c>
      <c r="D53" s="305"/>
    </row>
    <row r="54" spans="1:6" ht="24.95" customHeight="1" x14ac:dyDescent="0.25">
      <c r="A54" s="240">
        <f>A53+1</f>
        <v>38</v>
      </c>
      <c r="B54" s="264" t="s">
        <v>352</v>
      </c>
      <c r="C54" s="347" t="s">
        <v>711</v>
      </c>
      <c r="D54" s="305"/>
    </row>
    <row r="55" spans="1:6" ht="24.95" customHeight="1" x14ac:dyDescent="0.25">
      <c r="A55" s="240">
        <f t="shared" ref="A55:A63" si="4">A54+1</f>
        <v>39</v>
      </c>
      <c r="B55" s="264" t="s">
        <v>333</v>
      </c>
      <c r="C55" s="347" t="s">
        <v>711</v>
      </c>
      <c r="D55" s="305"/>
    </row>
    <row r="56" spans="1:6" ht="24.95" customHeight="1" x14ac:dyDescent="0.25">
      <c r="A56" s="240">
        <f t="shared" si="4"/>
        <v>40</v>
      </c>
      <c r="B56" s="264" t="s">
        <v>342</v>
      </c>
      <c r="C56" s="347" t="s">
        <v>711</v>
      </c>
      <c r="D56" s="305"/>
    </row>
    <row r="57" spans="1:6" ht="24.95" customHeight="1" x14ac:dyDescent="0.25">
      <c r="A57" s="240">
        <f t="shared" si="4"/>
        <v>41</v>
      </c>
      <c r="B57" s="264" t="s">
        <v>334</v>
      </c>
      <c r="C57" s="347" t="s">
        <v>711</v>
      </c>
      <c r="D57" s="305"/>
    </row>
    <row r="58" spans="1:6" ht="24.95" customHeight="1" x14ac:dyDescent="0.25">
      <c r="A58" s="240">
        <f t="shared" si="4"/>
        <v>42</v>
      </c>
      <c r="B58" s="264" t="s">
        <v>335</v>
      </c>
      <c r="C58" s="347" t="s">
        <v>711</v>
      </c>
      <c r="D58" s="305"/>
    </row>
    <row r="59" spans="1:6" ht="35.25" customHeight="1" x14ac:dyDescent="0.25">
      <c r="A59" s="296">
        <f t="shared" si="4"/>
        <v>43</v>
      </c>
      <c r="B59" s="266" t="s">
        <v>361</v>
      </c>
      <c r="C59" s="347" t="s">
        <v>711</v>
      </c>
      <c r="D59" s="306"/>
      <c r="E59" s="307"/>
    </row>
    <row r="60" spans="1:6" s="241" customFormat="1" ht="24.95" customHeight="1" x14ac:dyDescent="0.25">
      <c r="A60" s="240">
        <f t="shared" si="4"/>
        <v>44</v>
      </c>
      <c r="B60" s="266" t="s">
        <v>343</v>
      </c>
      <c r="C60" s="347" t="s">
        <v>711</v>
      </c>
      <c r="D60" s="306"/>
      <c r="E60" s="308"/>
      <c r="F60" s="230"/>
    </row>
    <row r="61" spans="1:6" ht="24.95" customHeight="1" x14ac:dyDescent="0.25">
      <c r="A61" s="240">
        <f t="shared" si="4"/>
        <v>45</v>
      </c>
      <c r="B61" s="264" t="s">
        <v>336</v>
      </c>
      <c r="C61" s="347" t="s">
        <v>711</v>
      </c>
      <c r="D61" s="305"/>
    </row>
    <row r="62" spans="1:6" ht="24.95" customHeight="1" x14ac:dyDescent="0.25">
      <c r="A62" s="240">
        <f t="shared" si="4"/>
        <v>46</v>
      </c>
      <c r="B62" s="264" t="s">
        <v>344</v>
      </c>
      <c r="C62" s="347" t="s">
        <v>711</v>
      </c>
      <c r="D62" s="305"/>
    </row>
    <row r="63" spans="1:6" ht="24.95" customHeight="1" x14ac:dyDescent="0.25">
      <c r="A63" s="240">
        <f t="shared" si="4"/>
        <v>47</v>
      </c>
      <c r="B63" s="264" t="s">
        <v>345</v>
      </c>
      <c r="C63" s="347" t="s">
        <v>711</v>
      </c>
      <c r="D63" s="305"/>
    </row>
    <row r="64" spans="1:6" ht="9.75" customHeight="1" thickBot="1" x14ac:dyDescent="0.3">
      <c r="A64" s="240"/>
      <c r="B64" s="241"/>
      <c r="C64" s="309"/>
    </row>
    <row r="65" spans="1:6" ht="32.25" thickBot="1" x14ac:dyDescent="0.3">
      <c r="A65" s="296">
        <f>A63+1</f>
        <v>48</v>
      </c>
      <c r="B65" s="310" t="s">
        <v>382</v>
      </c>
      <c r="C65" s="311">
        <f>C51-SUM(C53:C63)</f>
        <v>0</v>
      </c>
      <c r="D65" s="312" t="e">
        <f>IF(C65&gt;C48, "Over Max Line 35", "Within Max Line 35")</f>
        <v>#DIV/0!</v>
      </c>
      <c r="E65" s="287"/>
    </row>
    <row r="66" spans="1:6" ht="9" customHeight="1" thickBot="1" x14ac:dyDescent="0.3">
      <c r="A66" s="251"/>
      <c r="B66" s="313"/>
      <c r="C66" s="314"/>
      <c r="D66" s="315"/>
      <c r="E66" s="293"/>
    </row>
    <row r="67" spans="1:6" ht="27.75" customHeight="1" x14ac:dyDescent="0.3">
      <c r="A67" s="390" t="s">
        <v>383</v>
      </c>
      <c r="B67" s="390"/>
      <c r="C67" s="335">
        <f>TOC!D2</f>
        <v>2027</v>
      </c>
      <c r="D67" s="312"/>
      <c r="E67" s="287"/>
    </row>
    <row r="68" spans="1:6" s="318" customFormat="1" ht="24.95" customHeight="1" x14ac:dyDescent="0.25">
      <c r="A68" s="240">
        <f>A65+1</f>
        <v>49</v>
      </c>
      <c r="B68" s="241" t="s">
        <v>384</v>
      </c>
      <c r="C68" s="295" t="e">
        <f>C43-C65</f>
        <v>#DIV/0!</v>
      </c>
      <c r="D68" s="316"/>
      <c r="E68" s="317"/>
      <c r="F68" s="289"/>
    </row>
    <row r="69" spans="1:6" s="318" customFormat="1" ht="24.95" customHeight="1" x14ac:dyDescent="0.25">
      <c r="A69" s="240">
        <f>A68+1</f>
        <v>50</v>
      </c>
      <c r="B69" s="241" t="s">
        <v>337</v>
      </c>
      <c r="C69" s="319" t="e">
        <f>C68/C40</f>
        <v>#DIV/0!</v>
      </c>
      <c r="D69" s="320"/>
      <c r="F69" s="289"/>
    </row>
    <row r="70" spans="1:6" ht="24.95" customHeight="1" x14ac:dyDescent="0.25">
      <c r="A70" s="240">
        <f>A69+1</f>
        <v>51</v>
      </c>
      <c r="B70" s="321" t="s">
        <v>385</v>
      </c>
      <c r="C70" s="322" t="e">
        <f>MIN(MAX(C69, 0), 0.03)</f>
        <v>#DIV/0!</v>
      </c>
      <c r="D70" s="278"/>
      <c r="E70" s="323"/>
    </row>
    <row r="71" spans="1:6" ht="42.75" customHeight="1" x14ac:dyDescent="0.3">
      <c r="A71" s="390" t="s">
        <v>386</v>
      </c>
      <c r="B71" s="390"/>
      <c r="C71" s="335">
        <f>C67-1</f>
        <v>2026</v>
      </c>
    </row>
    <row r="72" spans="1:6" s="318" customFormat="1" ht="24.95" customHeight="1" x14ac:dyDescent="0.25">
      <c r="A72" s="240">
        <f>A70+1</f>
        <v>52</v>
      </c>
      <c r="B72" s="241" t="s">
        <v>387</v>
      </c>
      <c r="C72" s="319" t="e">
        <f>IF(C69&gt;0,0,IF(-C69&gt;D6,D6,-C69))</f>
        <v>#DIV/0!</v>
      </c>
      <c r="F72" s="289"/>
    </row>
    <row r="73" spans="1:6" s="318" customFormat="1" ht="24.95" customHeight="1" x14ac:dyDescent="0.25">
      <c r="A73" s="240">
        <f>A72+1</f>
        <v>53</v>
      </c>
      <c r="B73" s="324" t="s">
        <v>388</v>
      </c>
      <c r="C73" s="325" t="e">
        <f>IF(C72&gt;D6,0,IF(C69&lt;0,C69+D6,D6))</f>
        <v>#DIV/0!</v>
      </c>
      <c r="D73" s="278"/>
      <c r="E73" s="326" t="e">
        <f>IF(C73&lt;0,"STOP!  ERROR - You used more than your cap allows", "")</f>
        <v>#DIV/0!</v>
      </c>
      <c r="F73" s="289"/>
    </row>
    <row r="75" spans="1:6" s="330" customFormat="1" ht="24.95" customHeight="1" x14ac:dyDescent="0.25">
      <c r="A75" s="240">
        <f>A73+1</f>
        <v>54</v>
      </c>
      <c r="B75" s="327" t="s">
        <v>389</v>
      </c>
      <c r="C75" s="328" t="e">
        <f>C73+C70</f>
        <v>#DIV/0!</v>
      </c>
      <c r="D75" s="329"/>
      <c r="F75" s="331"/>
    </row>
  </sheetData>
  <mergeCells count="6">
    <mergeCell ref="A1:B3"/>
    <mergeCell ref="D1:E1"/>
    <mergeCell ref="I4:O4"/>
    <mergeCell ref="I5:O5"/>
    <mergeCell ref="A67:B67"/>
    <mergeCell ref="A71:B71"/>
  </mergeCells>
  <conditionalFormatting sqref="D65:D67">
    <cfRule type="containsText" dxfId="0" priority="1" operator="containsText" text="Over">
      <formula>NOT(ISERROR(SEARCH("Over",D65)))</formula>
    </cfRule>
  </conditionalFormatting>
  <hyperlinks>
    <hyperlink ref="I1" r:id="rId1" xr:uid="{995A61E4-A5D9-4B02-9227-F4256E3B825D}"/>
  </hyperlinks>
  <pageMargins left="0.35" right="0.12" top="0.59" bottom="0.27" header="0.6" footer="0.3"/>
  <pageSetup scale="73" fitToWidth="0" orientation="portrait" horizontalDpi="300" verticalDpi="300" r:id="rId2"/>
  <rowBreaks count="1" manualBreakCount="1">
    <brk id="37" max="5"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3BDF09-79FB-459E-96DE-9FFC34EA2DC9}">
  <sheetPr>
    <pageSetUpPr fitToPage="1"/>
  </sheetPr>
  <dimension ref="C1:M45"/>
  <sheetViews>
    <sheetView zoomScale="130" zoomScaleNormal="130" workbookViewId="0">
      <selection activeCell="H44" sqref="H44"/>
    </sheetView>
  </sheetViews>
  <sheetFormatPr defaultColWidth="8.88671875" defaultRowHeight="12.75" x14ac:dyDescent="0.2"/>
  <cols>
    <col min="1" max="2" width="8.88671875" style="143"/>
    <col min="3" max="3" width="42.5546875" style="143" customWidth="1"/>
    <col min="4" max="4" width="11.21875" style="143" customWidth="1"/>
    <col min="5" max="5" width="1.33203125" style="143" customWidth="1"/>
    <col min="6" max="6" width="11.21875" style="143" customWidth="1"/>
    <col min="7" max="7" width="6.77734375" style="143" customWidth="1"/>
    <col min="8" max="9" width="11.21875" style="143" customWidth="1"/>
    <col min="10" max="10" width="8.88671875" style="143"/>
    <col min="11" max="11" width="43.5546875" style="143" customWidth="1"/>
    <col min="12" max="16384" width="8.88671875" style="143"/>
  </cols>
  <sheetData>
    <row r="1" spans="7:7" x14ac:dyDescent="0.2">
      <c r="G1" s="181" t="s">
        <v>116</v>
      </c>
    </row>
    <row r="20" spans="3:13" x14ac:dyDescent="0.2">
      <c r="C20" s="392" t="s">
        <v>133</v>
      </c>
      <c r="D20" s="392"/>
      <c r="E20" s="392"/>
      <c r="F20" s="392"/>
      <c r="G20" s="144"/>
      <c r="H20" s="144"/>
      <c r="I20" s="144"/>
    </row>
    <row r="21" spans="3:13" x14ac:dyDescent="0.2">
      <c r="C21" s="392" t="s">
        <v>134</v>
      </c>
      <c r="D21" s="392"/>
      <c r="E21" s="392"/>
      <c r="F21" s="392"/>
      <c r="G21" s="144"/>
      <c r="H21" s="144"/>
      <c r="I21" s="144"/>
      <c r="K21" s="145"/>
    </row>
    <row r="23" spans="3:13" x14ac:dyDescent="0.2">
      <c r="D23" s="160">
        <f>+TOC!D2</f>
        <v>2027</v>
      </c>
      <c r="E23" s="146"/>
      <c r="G23" s="146"/>
      <c r="H23" s="146"/>
      <c r="I23" s="146"/>
    </row>
    <row r="24" spans="3:13" x14ac:dyDescent="0.2">
      <c r="C24" s="147" t="s">
        <v>152</v>
      </c>
      <c r="D24" s="161"/>
      <c r="K24" s="147"/>
    </row>
    <row r="25" spans="3:13" x14ac:dyDescent="0.2">
      <c r="C25" s="148"/>
      <c r="D25" s="162"/>
      <c r="E25" s="149"/>
      <c r="G25" s="149"/>
      <c r="H25" s="149"/>
      <c r="I25" s="149"/>
      <c r="K25" s="148"/>
    </row>
    <row r="26" spans="3:13" x14ac:dyDescent="0.2">
      <c r="C26" s="150" t="s">
        <v>46</v>
      </c>
      <c r="D26" s="163">
        <f>+'GWKS 3'!H48</f>
        <v>0</v>
      </c>
      <c r="E26" s="151"/>
      <c r="G26" s="151"/>
      <c r="H26" s="152"/>
      <c r="I26" s="153"/>
      <c r="K26" s="166" t="e">
        <f>"  "&amp;(TEXT(L26,"0.00%"))&amp;"      "&amp;C26</f>
        <v>#DIV/0!</v>
      </c>
      <c r="L26" s="167" t="e">
        <f>D26/$D$40</f>
        <v>#DIV/0!</v>
      </c>
      <c r="M26" s="154"/>
    </row>
    <row r="27" spans="3:13" x14ac:dyDescent="0.2">
      <c r="C27" s="150" t="s">
        <v>48</v>
      </c>
      <c r="D27" s="163">
        <f>+'GWKS 4'!H24</f>
        <v>0</v>
      </c>
      <c r="E27" s="152"/>
      <c r="G27" s="152"/>
      <c r="H27" s="152"/>
      <c r="I27" s="153"/>
      <c r="K27" s="166" t="e">
        <f t="shared" ref="K27:K33" si="0">"  "&amp;(TEXT(L27,"0.00%"))&amp;"      "&amp;C27</f>
        <v>#DIV/0!</v>
      </c>
      <c r="L27" s="167" t="e">
        <f t="shared" ref="L27:L33" si="1">D27/$D$40</f>
        <v>#DIV/0!</v>
      </c>
      <c r="M27" s="154"/>
    </row>
    <row r="28" spans="3:13" x14ac:dyDescent="0.2">
      <c r="C28" s="150" t="s">
        <v>50</v>
      </c>
      <c r="D28" s="163">
        <f>+'GWKS 4'!H33</f>
        <v>0</v>
      </c>
      <c r="E28" s="152"/>
      <c r="G28" s="152"/>
      <c r="H28" s="152"/>
      <c r="I28" s="152"/>
      <c r="K28" s="166" t="e">
        <f t="shared" si="0"/>
        <v>#DIV/0!</v>
      </c>
      <c r="L28" s="167" t="e">
        <f t="shared" si="1"/>
        <v>#DIV/0!</v>
      </c>
      <c r="M28" s="154"/>
    </row>
    <row r="29" spans="3:13" x14ac:dyDescent="0.2">
      <c r="C29" s="150" t="s">
        <v>52</v>
      </c>
      <c r="D29" s="163">
        <f>+'GWKS 4'!H40</f>
        <v>0</v>
      </c>
      <c r="E29" s="152"/>
      <c r="G29" s="152"/>
      <c r="H29" s="152"/>
      <c r="I29" s="153"/>
      <c r="K29" s="166" t="e">
        <f t="shared" si="0"/>
        <v>#DIV/0!</v>
      </c>
      <c r="L29" s="167" t="e">
        <f t="shared" si="1"/>
        <v>#DIV/0!</v>
      </c>
      <c r="M29" s="154"/>
    </row>
    <row r="30" spans="3:13" x14ac:dyDescent="0.2">
      <c r="C30" s="150" t="s">
        <v>54</v>
      </c>
      <c r="D30" s="163">
        <f>+'GWKS 5'!H16</f>
        <v>0</v>
      </c>
      <c r="E30" s="152"/>
      <c r="G30" s="152"/>
      <c r="H30" s="152"/>
      <c r="I30" s="153"/>
      <c r="K30" s="166" t="e">
        <f t="shared" si="0"/>
        <v>#DIV/0!</v>
      </c>
      <c r="L30" s="167" t="e">
        <f t="shared" si="1"/>
        <v>#DIV/0!</v>
      </c>
      <c r="M30" s="154"/>
    </row>
    <row r="31" spans="3:13" x14ac:dyDescent="0.2">
      <c r="C31" s="150" t="s">
        <v>111</v>
      </c>
      <c r="D31" s="163">
        <f>+'GWKS 5'!H25</f>
        <v>0</v>
      </c>
      <c r="E31" s="152"/>
      <c r="G31" s="152"/>
      <c r="H31" s="152"/>
      <c r="I31" s="153"/>
      <c r="K31" s="166" t="e">
        <f t="shared" si="0"/>
        <v>#DIV/0!</v>
      </c>
      <c r="L31" s="167" t="e">
        <f t="shared" si="1"/>
        <v>#DIV/0!</v>
      </c>
      <c r="M31" s="154"/>
    </row>
    <row r="32" spans="3:13" x14ac:dyDescent="0.2">
      <c r="C32" s="150" t="s">
        <v>113</v>
      </c>
      <c r="D32" s="163">
        <f>+'GWKS 5'!H31</f>
        <v>0</v>
      </c>
      <c r="E32" s="152"/>
      <c r="G32" s="152"/>
      <c r="H32" s="152"/>
      <c r="I32" s="153"/>
      <c r="K32" s="166" t="e">
        <f t="shared" si="0"/>
        <v>#DIV/0!</v>
      </c>
      <c r="L32" s="167" t="e">
        <f t="shared" si="1"/>
        <v>#DIV/0!</v>
      </c>
      <c r="M32" s="154"/>
    </row>
    <row r="33" spans="3:13" ht="14.25" customHeight="1" x14ac:dyDescent="0.2">
      <c r="C33" s="150" t="s">
        <v>56</v>
      </c>
      <c r="D33" s="163">
        <f>+'GWKS 5'!H39</f>
        <v>0</v>
      </c>
      <c r="E33" s="152"/>
      <c r="G33" s="152"/>
      <c r="H33" s="152"/>
      <c r="I33" s="153"/>
      <c r="K33" s="166" t="e">
        <f t="shared" si="0"/>
        <v>#DIV/0!</v>
      </c>
      <c r="L33" s="167" t="e">
        <f t="shared" si="1"/>
        <v>#DIV/0!</v>
      </c>
      <c r="M33" s="154"/>
    </row>
    <row r="34" spans="3:13" hidden="1" x14ac:dyDescent="0.2">
      <c r="C34" s="155"/>
      <c r="D34" s="164"/>
      <c r="E34" s="152"/>
      <c r="G34" s="152"/>
      <c r="H34" s="152"/>
      <c r="I34" s="153"/>
      <c r="K34" s="148"/>
      <c r="L34" s="154"/>
      <c r="M34" s="154"/>
    </row>
    <row r="35" spans="3:13" hidden="1" x14ac:dyDescent="0.2">
      <c r="C35" s="155"/>
      <c r="D35" s="164"/>
      <c r="E35" s="152"/>
      <c r="G35" s="152"/>
      <c r="H35" s="152"/>
      <c r="I35" s="153"/>
      <c r="K35" s="148"/>
      <c r="L35" s="154"/>
      <c r="M35" s="154"/>
    </row>
    <row r="36" spans="3:13" hidden="1" x14ac:dyDescent="0.2">
      <c r="C36" s="156"/>
      <c r="D36" s="164"/>
      <c r="E36" s="152"/>
      <c r="G36" s="152"/>
      <c r="H36" s="152"/>
      <c r="I36" s="153"/>
      <c r="K36" s="148"/>
      <c r="L36" s="154"/>
      <c r="M36" s="154"/>
    </row>
    <row r="37" spans="3:13" hidden="1" x14ac:dyDescent="0.2">
      <c r="C37" s="157"/>
      <c r="D37" s="164"/>
      <c r="E37" s="152"/>
      <c r="G37" s="152"/>
      <c r="H37" s="152"/>
      <c r="I37" s="153"/>
      <c r="M37" s="154"/>
    </row>
    <row r="38" spans="3:13" hidden="1" x14ac:dyDescent="0.2">
      <c r="C38" s="157"/>
      <c r="D38" s="164"/>
      <c r="E38" s="152"/>
      <c r="G38" s="152"/>
      <c r="H38" s="152"/>
      <c r="I38" s="153"/>
      <c r="M38" s="154"/>
    </row>
    <row r="39" spans="3:13" hidden="1" x14ac:dyDescent="0.2">
      <c r="C39" s="158"/>
      <c r="D39" s="164"/>
      <c r="E39" s="152"/>
      <c r="G39" s="152"/>
      <c r="H39" s="152"/>
      <c r="I39" s="153"/>
    </row>
    <row r="40" spans="3:13" x14ac:dyDescent="0.2">
      <c r="C40" s="148" t="s">
        <v>99</v>
      </c>
      <c r="D40" s="176">
        <f>SUM(D26:D39)</f>
        <v>0</v>
      </c>
      <c r="E40" s="151"/>
      <c r="G40" s="151"/>
      <c r="H40" s="151"/>
      <c r="I40" s="151"/>
    </row>
    <row r="41" spans="3:13" x14ac:dyDescent="0.2">
      <c r="C41" s="159" t="s">
        <v>162</v>
      </c>
      <c r="D41" s="165">
        <f>+D40-'GWKS 5'!H40</f>
        <v>0</v>
      </c>
    </row>
    <row r="44" spans="3:13" x14ac:dyDescent="0.2">
      <c r="C44" s="143" t="s">
        <v>136</v>
      </c>
    </row>
    <row r="45" spans="3:13" x14ac:dyDescent="0.2">
      <c r="C45" s="143" t="s">
        <v>137</v>
      </c>
    </row>
  </sheetData>
  <mergeCells count="2">
    <mergeCell ref="C20:F20"/>
    <mergeCell ref="C21:F21"/>
  </mergeCells>
  <pageMargins left="0.7" right="0.7" top="0.75" bottom="0.75" header="0.3" footer="0.3"/>
  <pageSetup scale="92" orientation="portrait" r:id="rId1"/>
  <drawing r:id="rId2"/>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Q68"/>
  <sheetViews>
    <sheetView showGridLines="0" topLeftCell="A5" zoomScale="115" zoomScaleNormal="115" workbookViewId="0">
      <selection activeCell="N35" sqref="N35"/>
    </sheetView>
  </sheetViews>
  <sheetFormatPr defaultColWidth="8.88671875" defaultRowHeight="15" x14ac:dyDescent="0.2"/>
  <cols>
    <col min="1" max="1" width="5.44140625" style="10" customWidth="1"/>
    <col min="2" max="3" width="8.88671875" style="10"/>
    <col min="4" max="4" width="8.88671875" style="10" customWidth="1"/>
    <col min="5" max="5" width="12" style="10" customWidth="1"/>
    <col min="6" max="6" width="11.77734375" style="10" customWidth="1"/>
    <col min="7" max="7" width="17.44140625" style="10" customWidth="1"/>
    <col min="8" max="8" width="2.77734375" style="10" customWidth="1"/>
    <col min="9" max="9" width="16.88671875" style="10" customWidth="1"/>
    <col min="10" max="10" width="8.88671875" style="10"/>
    <col min="11" max="11" width="15.109375" style="10" customWidth="1"/>
    <col min="12" max="14" width="8.88671875" style="10"/>
    <col min="15" max="15" width="17.44140625" style="10" customWidth="1"/>
    <col min="16" max="17" width="12" style="10" bestFit="1" customWidth="1"/>
    <col min="18" max="16384" width="8.88671875" style="10"/>
  </cols>
  <sheetData>
    <row r="1" spans="1:16" x14ac:dyDescent="0.2">
      <c r="I1" s="182" t="s">
        <v>116</v>
      </c>
    </row>
    <row r="2" spans="1:16" ht="23.25" x14ac:dyDescent="0.35">
      <c r="A2" s="393" t="s">
        <v>0</v>
      </c>
      <c r="B2" s="394"/>
      <c r="C2" s="394"/>
      <c r="D2" s="394"/>
      <c r="E2" s="394"/>
      <c r="F2" s="394"/>
      <c r="G2" s="394"/>
      <c r="H2" s="394"/>
      <c r="I2" s="394"/>
    </row>
    <row r="3" spans="1:16" ht="23.25" x14ac:dyDescent="0.35">
      <c r="A3" s="93"/>
      <c r="B3" s="94"/>
      <c r="C3" s="93"/>
      <c r="D3" s="93"/>
      <c r="E3" s="95" t="s">
        <v>94</v>
      </c>
      <c r="F3" s="227">
        <v>1000</v>
      </c>
      <c r="G3" s="93"/>
      <c r="H3" s="93"/>
      <c r="I3" s="93"/>
    </row>
    <row r="4" spans="1:16" ht="18" x14ac:dyDescent="0.25">
      <c r="A4" s="91"/>
      <c r="B4" s="91"/>
      <c r="C4" s="91"/>
      <c r="D4" s="91"/>
      <c r="E4" s="95" t="s">
        <v>119</v>
      </c>
      <c r="F4" s="96">
        <v>60</v>
      </c>
      <c r="G4" s="91"/>
      <c r="H4" s="91"/>
      <c r="I4" s="91"/>
    </row>
    <row r="5" spans="1:16" ht="18.75" thickBot="1" x14ac:dyDescent="0.3">
      <c r="E5" s="47"/>
      <c r="F5" s="48"/>
    </row>
    <row r="6" spans="1:16" ht="18.75" thickBot="1" x14ac:dyDescent="0.3">
      <c r="A6" s="75" t="s">
        <v>102</v>
      </c>
      <c r="B6" s="76"/>
      <c r="C6" s="76"/>
      <c r="D6" s="76"/>
      <c r="E6" s="85"/>
      <c r="F6" s="49"/>
    </row>
    <row r="8" spans="1:16" ht="15.75" x14ac:dyDescent="0.25">
      <c r="B8" s="18" t="s">
        <v>8</v>
      </c>
      <c r="N8" s="397" t="s">
        <v>98</v>
      </c>
      <c r="O8" s="397"/>
      <c r="P8" s="397"/>
    </row>
    <row r="9" spans="1:16" x14ac:dyDescent="0.2">
      <c r="A9" s="9" t="s">
        <v>9</v>
      </c>
      <c r="B9" s="9" t="s">
        <v>145</v>
      </c>
      <c r="G9" s="21">
        <f>+'GWKS 5'!H40</f>
        <v>0</v>
      </c>
      <c r="H9" s="14"/>
      <c r="I9" s="14"/>
    </row>
    <row r="10" spans="1:16" x14ac:dyDescent="0.2">
      <c r="B10" s="9" t="s">
        <v>146</v>
      </c>
      <c r="G10" s="22">
        <f>+'GWKS 5'!H44</f>
        <v>0</v>
      </c>
      <c r="H10" s="14"/>
      <c r="I10" s="14"/>
      <c r="N10" s="10" t="s">
        <v>109</v>
      </c>
      <c r="P10" s="168">
        <f>+'GWKS 5'!F40</f>
        <v>0</v>
      </c>
    </row>
    <row r="11" spans="1:16" ht="15.75" thickBot="1" x14ac:dyDescent="0.25">
      <c r="B11" s="9" t="s">
        <v>10</v>
      </c>
      <c r="G11" s="22"/>
      <c r="H11" s="14"/>
      <c r="I11" s="21">
        <f>G9+G10</f>
        <v>0</v>
      </c>
      <c r="N11" s="10" t="s">
        <v>326</v>
      </c>
      <c r="P11" s="169">
        <f>+'GWKS 5'!F44</f>
        <v>0</v>
      </c>
    </row>
    <row r="12" spans="1:16" ht="15.75" thickBot="1" x14ac:dyDescent="0.25">
      <c r="A12" s="9" t="s">
        <v>11</v>
      </c>
      <c r="B12" s="9" t="s">
        <v>63</v>
      </c>
      <c r="G12" s="14"/>
      <c r="H12" s="14"/>
      <c r="I12" s="83"/>
      <c r="K12" s="42" t="str">
        <f>IF(I12&gt;P24,"Too High", "Within Limitations")</f>
        <v>Within Limitations</v>
      </c>
      <c r="N12" s="10" t="s">
        <v>99</v>
      </c>
      <c r="P12" s="168">
        <f>SUM(P10:P11)</f>
        <v>0</v>
      </c>
    </row>
    <row r="13" spans="1:16" x14ac:dyDescent="0.2">
      <c r="A13" s="9" t="s">
        <v>12</v>
      </c>
      <c r="B13" s="9" t="s">
        <v>13</v>
      </c>
      <c r="I13" s="1"/>
      <c r="P13" s="168"/>
    </row>
    <row r="14" spans="1:16" ht="15.75" thickBot="1" x14ac:dyDescent="0.25">
      <c r="B14" s="9" t="s">
        <v>14</v>
      </c>
      <c r="I14" s="174">
        <f>I11+I12</f>
        <v>0</v>
      </c>
      <c r="N14" s="10" t="s">
        <v>120</v>
      </c>
      <c r="P14" s="168">
        <f>+P12*0.75</f>
        <v>0</v>
      </c>
    </row>
    <row r="15" spans="1:16" ht="15.75" thickTop="1" x14ac:dyDescent="0.2">
      <c r="I15" s="12"/>
      <c r="P15" s="168"/>
    </row>
    <row r="16" spans="1:16" ht="15.75" x14ac:dyDescent="0.25">
      <c r="B16" s="18" t="s">
        <v>15</v>
      </c>
      <c r="N16" s="10" t="s">
        <v>165</v>
      </c>
      <c r="P16" s="168">
        <f>+'GWKS 5'!H40</f>
        <v>0</v>
      </c>
    </row>
    <row r="17" spans="1:16" x14ac:dyDescent="0.2">
      <c r="A17" s="9">
        <v>4</v>
      </c>
      <c r="B17" s="9" t="s">
        <v>115</v>
      </c>
      <c r="F17" s="9" t="str">
        <f>+TOC!D2-1 &amp; " (Note 2)"</f>
        <v>2026 (Note 2)</v>
      </c>
      <c r="I17" s="21">
        <f>+'GWKS 5'!F45</f>
        <v>0</v>
      </c>
      <c r="N17" s="10" t="s">
        <v>325</v>
      </c>
      <c r="P17" s="169">
        <f>+'GWKS 5'!H44</f>
        <v>0</v>
      </c>
    </row>
    <row r="18" spans="1:16" x14ac:dyDescent="0.2">
      <c r="A18" s="9" t="s">
        <v>16</v>
      </c>
      <c r="B18" s="9" t="s">
        <v>154</v>
      </c>
      <c r="G18" s="20">
        <f>SUM('GWKS 2'!G48)</f>
        <v>0</v>
      </c>
      <c r="I18" s="1"/>
      <c r="N18" s="10" t="s">
        <v>99</v>
      </c>
      <c r="P18" s="168">
        <f>SUM(P16:P17)</f>
        <v>0</v>
      </c>
    </row>
    <row r="19" spans="1:16" x14ac:dyDescent="0.2">
      <c r="B19" s="9" t="s">
        <v>155</v>
      </c>
      <c r="G19" s="19">
        <f>+'GWKS 5'!H43</f>
        <v>0</v>
      </c>
      <c r="P19" s="168"/>
    </row>
    <row r="20" spans="1:16" x14ac:dyDescent="0.2">
      <c r="B20" s="9" t="s">
        <v>17</v>
      </c>
      <c r="G20" s="1"/>
      <c r="N20" s="10" t="s">
        <v>120</v>
      </c>
      <c r="P20" s="168">
        <f>+P18*0.75</f>
        <v>0</v>
      </c>
    </row>
    <row r="21" spans="1:16" x14ac:dyDescent="0.2">
      <c r="B21" s="9" t="s">
        <v>18</v>
      </c>
      <c r="I21" s="24">
        <f>G18+G19</f>
        <v>0</v>
      </c>
      <c r="P21" s="81"/>
    </row>
    <row r="22" spans="1:16" ht="15.75" x14ac:dyDescent="0.25">
      <c r="B22" s="9"/>
      <c r="I22" s="13"/>
      <c r="M22" s="78"/>
      <c r="P22" s="81"/>
    </row>
    <row r="23" spans="1:16" ht="15.75" x14ac:dyDescent="0.25">
      <c r="A23" s="9" t="s">
        <v>19</v>
      </c>
      <c r="B23" s="18" t="s">
        <v>20</v>
      </c>
      <c r="I23" s="23">
        <f>I17+I21</f>
        <v>0</v>
      </c>
      <c r="N23" s="10" t="s">
        <v>167</v>
      </c>
      <c r="P23" s="81"/>
    </row>
    <row r="24" spans="1:16" x14ac:dyDescent="0.2">
      <c r="A24" s="9" t="s">
        <v>21</v>
      </c>
      <c r="B24" s="9" t="s">
        <v>22</v>
      </c>
      <c r="I24" s="1"/>
      <c r="N24" s="10" t="s">
        <v>120</v>
      </c>
      <c r="P24" s="170">
        <f>MIN(P14,P20)</f>
        <v>0</v>
      </c>
    </row>
    <row r="25" spans="1:16" x14ac:dyDescent="0.2">
      <c r="B25" s="9" t="s">
        <v>23</v>
      </c>
      <c r="I25" s="21">
        <f>IF((I14-I23)&lt;0,0,I14-I23)</f>
        <v>0</v>
      </c>
    </row>
    <row r="26" spans="1:16" ht="15.75" thickBot="1" x14ac:dyDescent="0.25">
      <c r="A26" s="9" t="s">
        <v>24</v>
      </c>
      <c r="B26" s="9" t="s">
        <v>25</v>
      </c>
      <c r="I26" s="1"/>
    </row>
    <row r="27" spans="1:16" ht="16.5" thickBot="1" x14ac:dyDescent="0.3">
      <c r="B27" s="9" t="s">
        <v>26</v>
      </c>
      <c r="I27" s="84"/>
      <c r="K27" s="42" t="str">
        <f>IF(I27&gt;(I25*0.05),"Too High", "Within Limitations")</f>
        <v>Within Limitations</v>
      </c>
      <c r="N27" s="397" t="s">
        <v>327</v>
      </c>
      <c r="O27" s="397"/>
      <c r="P27" s="397"/>
    </row>
    <row r="28" spans="1:16" ht="16.5" thickBot="1" x14ac:dyDescent="0.3">
      <c r="A28" s="9" t="s">
        <v>27</v>
      </c>
      <c r="B28" s="9" t="s">
        <v>328</v>
      </c>
      <c r="I28" s="173">
        <f>I25+I27</f>
        <v>0</v>
      </c>
      <c r="J28" s="16"/>
      <c r="O28" s="78">
        <f>+Summary!A5</f>
        <v>2027</v>
      </c>
      <c r="P28" s="14">
        <f>+I12</f>
        <v>0</v>
      </c>
    </row>
    <row r="29" spans="1:16" ht="16.5" thickTop="1" thickBot="1" x14ac:dyDescent="0.25">
      <c r="I29" s="12"/>
    </row>
    <row r="30" spans="1:16" ht="16.5" thickBot="1" x14ac:dyDescent="0.3">
      <c r="A30" s="17" t="s">
        <v>34</v>
      </c>
      <c r="B30" s="10" t="s">
        <v>139</v>
      </c>
      <c r="I30" s="175" t="e">
        <f>ROUND(I28/E6*1000,2)</f>
        <v>#DIV/0!</v>
      </c>
      <c r="K30" s="42" t="e">
        <f>IF(I30&gt;(F4),"Too High", "Within Limitations")</f>
        <v>#DIV/0!</v>
      </c>
    </row>
    <row r="32" spans="1:16" ht="37.5" customHeight="1" x14ac:dyDescent="0.25">
      <c r="A32" s="395" t="s">
        <v>214</v>
      </c>
      <c r="B32" s="396"/>
      <c r="C32" s="396"/>
      <c r="D32" s="396"/>
      <c r="E32" s="396"/>
      <c r="F32" s="396"/>
      <c r="G32" s="396"/>
      <c r="H32" s="396"/>
      <c r="I32" s="396"/>
    </row>
    <row r="33" spans="1:17" x14ac:dyDescent="0.2">
      <c r="A33" s="9"/>
    </row>
    <row r="34" spans="1:17" x14ac:dyDescent="0.2">
      <c r="A34" s="362" t="s">
        <v>125</v>
      </c>
      <c r="B34" s="362"/>
      <c r="C34" s="362"/>
      <c r="D34" s="362"/>
      <c r="E34" s="362"/>
      <c r="F34" s="362"/>
      <c r="G34" s="362"/>
      <c r="H34" s="362"/>
      <c r="I34" s="362"/>
    </row>
    <row r="35" spans="1:17" x14ac:dyDescent="0.2">
      <c r="A35" s="362"/>
      <c r="B35" s="362"/>
      <c r="C35" s="362"/>
      <c r="D35" s="362"/>
      <c r="E35" s="362"/>
      <c r="F35" s="362"/>
      <c r="G35" s="362"/>
      <c r="H35" s="362"/>
      <c r="I35" s="362"/>
    </row>
    <row r="36" spans="1:17" x14ac:dyDescent="0.2">
      <c r="A36" s="362"/>
      <c r="B36" s="362"/>
      <c r="C36" s="362"/>
      <c r="D36" s="362"/>
      <c r="E36" s="362"/>
      <c r="F36" s="362"/>
      <c r="G36" s="362"/>
      <c r="H36" s="362"/>
      <c r="I36" s="362"/>
      <c r="Q36" s="43"/>
    </row>
    <row r="37" spans="1:17" x14ac:dyDescent="0.2">
      <c r="A37" s="44"/>
      <c r="B37" s="44"/>
      <c r="C37" s="44"/>
      <c r="D37" s="44"/>
      <c r="E37" s="44"/>
      <c r="F37" s="44"/>
      <c r="G37" s="44"/>
      <c r="H37" s="44"/>
      <c r="I37" s="44"/>
      <c r="Q37" s="43"/>
    </row>
    <row r="38" spans="1:17" x14ac:dyDescent="0.2">
      <c r="A38" s="360"/>
      <c r="B38" s="360"/>
      <c r="C38" s="360"/>
      <c r="D38" s="360"/>
      <c r="E38" s="360"/>
      <c r="F38" s="360"/>
      <c r="G38" s="360"/>
      <c r="H38" s="360"/>
      <c r="I38" s="360"/>
      <c r="Q38" s="43"/>
    </row>
    <row r="39" spans="1:17" x14ac:dyDescent="0.2">
      <c r="Q39" s="43"/>
    </row>
    <row r="40" spans="1:17" ht="15.75" hidden="1" x14ac:dyDescent="0.25">
      <c r="A40" s="16" t="s">
        <v>124</v>
      </c>
      <c r="Q40" s="43"/>
    </row>
    <row r="41" spans="1:17" hidden="1" x14ac:dyDescent="0.2">
      <c r="Q41" s="43"/>
    </row>
    <row r="42" spans="1:17" s="43" customFormat="1" ht="19.5" hidden="1" customHeight="1" x14ac:dyDescent="0.2">
      <c r="A42" s="360" t="s">
        <v>123</v>
      </c>
      <c r="B42" s="360"/>
      <c r="C42" s="360"/>
      <c r="D42" s="360"/>
      <c r="E42" s="360"/>
      <c r="F42" s="360"/>
      <c r="G42" s="360"/>
      <c r="H42" s="360"/>
      <c r="I42" s="360"/>
      <c r="J42" s="360"/>
      <c r="N42" s="10"/>
      <c r="O42" s="10"/>
      <c r="P42" s="10"/>
    </row>
    <row r="43" spans="1:17" s="43" customFormat="1" ht="19.5" hidden="1" customHeight="1" x14ac:dyDescent="0.2">
      <c r="A43" s="360"/>
      <c r="B43" s="360"/>
      <c r="C43" s="360"/>
      <c r="D43" s="360"/>
      <c r="E43" s="360"/>
      <c r="F43" s="360"/>
      <c r="G43" s="360"/>
      <c r="H43" s="360"/>
      <c r="I43" s="360"/>
      <c r="J43" s="360"/>
      <c r="N43" s="10"/>
      <c r="O43" s="10"/>
      <c r="P43" s="10"/>
      <c r="Q43" s="10"/>
    </row>
    <row r="44" spans="1:17" s="43" customFormat="1" ht="19.5" hidden="1" customHeight="1" x14ac:dyDescent="0.2">
      <c r="A44" s="360"/>
      <c r="B44" s="360"/>
      <c r="C44" s="360"/>
      <c r="D44" s="360"/>
      <c r="E44" s="360"/>
      <c r="F44" s="360"/>
      <c r="G44" s="360"/>
      <c r="H44" s="360"/>
      <c r="I44" s="360"/>
      <c r="J44" s="360"/>
      <c r="N44" s="10"/>
      <c r="O44" s="10"/>
      <c r="P44" s="10"/>
      <c r="Q44" s="10"/>
    </row>
    <row r="45" spans="1:17" s="43" customFormat="1" ht="19.5" hidden="1" customHeight="1" x14ac:dyDescent="0.2">
      <c r="A45" s="360"/>
      <c r="B45" s="360"/>
      <c r="C45" s="360"/>
      <c r="D45" s="360"/>
      <c r="E45" s="360"/>
      <c r="F45" s="360"/>
      <c r="G45" s="360"/>
      <c r="H45" s="360"/>
      <c r="I45" s="360"/>
      <c r="J45" s="360"/>
      <c r="N45" s="10"/>
      <c r="Q45" s="10"/>
    </row>
    <row r="46" spans="1:17" s="43" customFormat="1" ht="19.5" hidden="1" customHeight="1" x14ac:dyDescent="0.2">
      <c r="A46" s="360"/>
      <c r="B46" s="360"/>
      <c r="C46" s="360"/>
      <c r="D46" s="360"/>
      <c r="E46" s="360"/>
      <c r="F46" s="360"/>
      <c r="G46" s="360"/>
      <c r="H46" s="360"/>
      <c r="I46" s="360"/>
      <c r="J46" s="360"/>
      <c r="N46" s="10"/>
      <c r="Q46" s="10"/>
    </row>
    <row r="47" spans="1:17" hidden="1" x14ac:dyDescent="0.2">
      <c r="O47" s="43"/>
      <c r="P47" s="43"/>
    </row>
    <row r="48" spans="1:17" ht="19.5" hidden="1" customHeight="1" x14ac:dyDescent="0.2">
      <c r="A48" s="360" t="s">
        <v>121</v>
      </c>
      <c r="B48" s="360"/>
      <c r="C48" s="360"/>
      <c r="D48" s="360"/>
      <c r="E48" s="360"/>
      <c r="F48" s="360"/>
      <c r="G48" s="360"/>
      <c r="H48" s="360"/>
      <c r="I48" s="360"/>
      <c r="J48" s="360"/>
      <c r="O48" s="43"/>
      <c r="P48" s="43"/>
    </row>
    <row r="49" spans="1:16" ht="19.5" hidden="1" customHeight="1" x14ac:dyDescent="0.2">
      <c r="A49" s="360"/>
      <c r="B49" s="360"/>
      <c r="C49" s="360"/>
      <c r="D49" s="360"/>
      <c r="E49" s="360"/>
      <c r="F49" s="360"/>
      <c r="G49" s="360"/>
      <c r="H49" s="360"/>
      <c r="I49" s="360"/>
      <c r="J49" s="360"/>
      <c r="N49" s="43"/>
      <c r="O49" s="43"/>
      <c r="P49" s="43"/>
    </row>
    <row r="50" spans="1:16" ht="19.5" hidden="1" customHeight="1" x14ac:dyDescent="0.2">
      <c r="A50" s="360"/>
      <c r="B50" s="360"/>
      <c r="C50" s="360"/>
      <c r="D50" s="360"/>
      <c r="E50" s="360"/>
      <c r="F50" s="360"/>
      <c r="G50" s="360"/>
      <c r="H50" s="360"/>
      <c r="I50" s="360"/>
      <c r="J50" s="360"/>
      <c r="N50" s="43"/>
    </row>
    <row r="51" spans="1:16" ht="19.5" hidden="1" customHeight="1" x14ac:dyDescent="0.2">
      <c r="A51" s="360"/>
      <c r="B51" s="360"/>
      <c r="C51" s="360"/>
      <c r="D51" s="360"/>
      <c r="E51" s="360"/>
      <c r="F51" s="360"/>
      <c r="G51" s="360"/>
      <c r="H51" s="360"/>
      <c r="I51" s="360"/>
      <c r="J51" s="360"/>
      <c r="N51" s="43"/>
    </row>
    <row r="52" spans="1:16" ht="19.5" hidden="1" customHeight="1" x14ac:dyDescent="0.2">
      <c r="A52" s="360"/>
      <c r="B52" s="360"/>
      <c r="C52" s="360"/>
      <c r="D52" s="360"/>
      <c r="E52" s="360"/>
      <c r="F52" s="360"/>
      <c r="G52" s="360"/>
      <c r="H52" s="360"/>
      <c r="I52" s="360"/>
      <c r="J52" s="360"/>
      <c r="N52" s="43"/>
    </row>
    <row r="53" spans="1:16" ht="19.5" hidden="1" customHeight="1" x14ac:dyDescent="0.2">
      <c r="A53" s="360"/>
      <c r="B53" s="360"/>
      <c r="C53" s="360"/>
      <c r="D53" s="360"/>
      <c r="E53" s="360"/>
      <c r="F53" s="360"/>
      <c r="G53" s="360"/>
      <c r="H53" s="360"/>
      <c r="I53" s="360"/>
      <c r="J53" s="360"/>
      <c r="N53" s="43"/>
    </row>
    <row r="54" spans="1:16" ht="19.5" hidden="1" customHeight="1" x14ac:dyDescent="0.2">
      <c r="A54" s="360"/>
      <c r="B54" s="360"/>
      <c r="C54" s="360"/>
      <c r="D54" s="360"/>
      <c r="E54" s="360"/>
      <c r="F54" s="360"/>
      <c r="G54" s="360"/>
      <c r="H54" s="360"/>
      <c r="I54" s="360"/>
      <c r="J54" s="360"/>
    </row>
    <row r="55" spans="1:16" hidden="1" x14ac:dyDescent="0.2">
      <c r="A55" s="360" t="s">
        <v>122</v>
      </c>
      <c r="B55" s="360"/>
      <c r="C55" s="360"/>
      <c r="D55" s="360"/>
      <c r="E55" s="360"/>
      <c r="F55" s="360"/>
      <c r="G55" s="360"/>
      <c r="H55" s="360"/>
      <c r="I55" s="360"/>
      <c r="J55" s="360"/>
    </row>
    <row r="56" spans="1:16" hidden="1" x14ac:dyDescent="0.2">
      <c r="A56" s="360"/>
      <c r="B56" s="360"/>
      <c r="C56" s="360"/>
      <c r="D56" s="360"/>
      <c r="E56" s="360"/>
      <c r="F56" s="360"/>
      <c r="G56" s="360"/>
      <c r="H56" s="360"/>
      <c r="I56" s="360"/>
      <c r="J56" s="360"/>
    </row>
    <row r="57" spans="1:16" hidden="1" x14ac:dyDescent="0.2">
      <c r="A57" s="360"/>
      <c r="B57" s="360"/>
      <c r="C57" s="360"/>
      <c r="D57" s="360"/>
      <c r="E57" s="360"/>
      <c r="F57" s="360"/>
      <c r="G57" s="360"/>
      <c r="H57" s="360"/>
      <c r="I57" s="360"/>
      <c r="J57" s="360"/>
    </row>
    <row r="58" spans="1:16" hidden="1" x14ac:dyDescent="0.2">
      <c r="A58" s="360"/>
      <c r="B58" s="360"/>
      <c r="C58" s="360"/>
      <c r="D58" s="360"/>
      <c r="E58" s="360"/>
      <c r="F58" s="360"/>
      <c r="G58" s="360"/>
      <c r="H58" s="360"/>
      <c r="I58" s="360"/>
      <c r="J58" s="360"/>
    </row>
    <row r="59" spans="1:16" hidden="1" x14ac:dyDescent="0.2">
      <c r="A59" s="360"/>
      <c r="B59" s="360"/>
      <c r="C59" s="360"/>
      <c r="D59" s="360"/>
      <c r="E59" s="360"/>
      <c r="F59" s="360"/>
      <c r="G59" s="360"/>
      <c r="H59" s="360"/>
      <c r="I59" s="360"/>
      <c r="J59" s="360"/>
    </row>
    <row r="60" spans="1:16" hidden="1" x14ac:dyDescent="0.2">
      <c r="A60" s="360"/>
      <c r="B60" s="360"/>
      <c r="C60" s="360"/>
      <c r="D60" s="360"/>
      <c r="E60" s="360"/>
      <c r="F60" s="360"/>
      <c r="G60" s="360"/>
      <c r="H60" s="360"/>
      <c r="I60" s="360"/>
      <c r="J60" s="360"/>
    </row>
    <row r="61" spans="1:16" hidden="1" x14ac:dyDescent="0.2">
      <c r="A61" s="360"/>
      <c r="B61" s="360"/>
      <c r="C61" s="360"/>
      <c r="D61" s="360"/>
      <c r="E61" s="360"/>
      <c r="F61" s="360"/>
      <c r="G61" s="360"/>
      <c r="H61" s="360"/>
      <c r="I61" s="360"/>
      <c r="J61" s="360"/>
    </row>
    <row r="62" spans="1:16" hidden="1" x14ac:dyDescent="0.2">
      <c r="A62" s="360"/>
      <c r="B62" s="360"/>
      <c r="C62" s="360"/>
      <c r="D62" s="360"/>
      <c r="E62" s="360"/>
      <c r="F62" s="360"/>
      <c r="G62" s="360"/>
      <c r="H62" s="360"/>
      <c r="I62" s="360"/>
      <c r="J62" s="360"/>
    </row>
    <row r="63" spans="1:16" hidden="1" x14ac:dyDescent="0.2">
      <c r="A63" s="360"/>
      <c r="B63" s="360"/>
      <c r="C63" s="360"/>
      <c r="D63" s="360"/>
      <c r="E63" s="360"/>
      <c r="F63" s="360"/>
      <c r="G63" s="360"/>
      <c r="H63" s="360"/>
      <c r="I63" s="360"/>
      <c r="J63" s="360"/>
    </row>
    <row r="64" spans="1:16" hidden="1" x14ac:dyDescent="0.2">
      <c r="A64" s="360"/>
      <c r="B64" s="360"/>
      <c r="C64" s="360"/>
      <c r="D64" s="360"/>
      <c r="E64" s="360"/>
      <c r="F64" s="360"/>
      <c r="G64" s="360"/>
      <c r="H64" s="360"/>
      <c r="I64" s="360"/>
      <c r="J64" s="360"/>
    </row>
    <row r="65" spans="1:10" hidden="1" x14ac:dyDescent="0.2">
      <c r="A65" s="360"/>
      <c r="B65" s="360"/>
      <c r="C65" s="360"/>
      <c r="D65" s="360"/>
      <c r="E65" s="360"/>
      <c r="F65" s="360"/>
      <c r="G65" s="360"/>
      <c r="H65" s="360"/>
      <c r="I65" s="360"/>
      <c r="J65" s="360"/>
    </row>
    <row r="66" spans="1:10" hidden="1" x14ac:dyDescent="0.2">
      <c r="A66" s="360"/>
      <c r="B66" s="360"/>
      <c r="C66" s="360"/>
      <c r="D66" s="360"/>
      <c r="E66" s="360"/>
      <c r="F66" s="360"/>
      <c r="G66" s="360"/>
      <c r="H66" s="360"/>
      <c r="I66" s="360"/>
      <c r="J66" s="360"/>
    </row>
    <row r="67" spans="1:10" hidden="1" x14ac:dyDescent="0.2">
      <c r="A67" s="360"/>
      <c r="B67" s="360"/>
      <c r="C67" s="360"/>
      <c r="D67" s="360"/>
      <c r="E67" s="360"/>
      <c r="F67" s="360"/>
      <c r="G67" s="360"/>
      <c r="H67" s="360"/>
      <c r="I67" s="360"/>
      <c r="J67" s="360"/>
    </row>
    <row r="68" spans="1:10" hidden="1" x14ac:dyDescent="0.2">
      <c r="A68" s="360"/>
      <c r="B68" s="360"/>
      <c r="C68" s="360"/>
      <c r="D68" s="360"/>
      <c r="E68" s="360"/>
      <c r="F68" s="360"/>
      <c r="G68" s="360"/>
      <c r="H68" s="360"/>
      <c r="I68" s="360"/>
      <c r="J68" s="360"/>
    </row>
  </sheetData>
  <mergeCells count="9">
    <mergeCell ref="A55:J68"/>
    <mergeCell ref="A34:I36"/>
    <mergeCell ref="A2:I2"/>
    <mergeCell ref="A32:I32"/>
    <mergeCell ref="N8:P8"/>
    <mergeCell ref="A42:J46"/>
    <mergeCell ref="A48:J54"/>
    <mergeCell ref="N27:P27"/>
    <mergeCell ref="A38:I38"/>
  </mergeCells>
  <phoneticPr fontId="0" type="noConversion"/>
  <conditionalFormatting sqref="K12 K27:K28">
    <cfRule type="containsText" dxfId="236" priority="5" operator="containsText" text="Too High">
      <formula>NOT(ISERROR(SEARCH("Too High",K12)))</formula>
    </cfRule>
  </conditionalFormatting>
  <conditionalFormatting sqref="K12">
    <cfRule type="containsText" dxfId="235" priority="6" operator="containsText" text="Within Limitations">
      <formula>NOT(ISERROR(SEARCH("Within Limitations",K12)))</formula>
    </cfRule>
  </conditionalFormatting>
  <conditionalFormatting sqref="K27:K28">
    <cfRule type="containsText" dxfId="234" priority="8" operator="containsText" text="Within Limitations">
      <formula>NOT(ISERROR(SEARCH("Within Limitations",K27)))</formula>
    </cfRule>
  </conditionalFormatting>
  <conditionalFormatting sqref="K30">
    <cfRule type="containsText" dxfId="233" priority="2" operator="containsText" text="Too High">
      <formula>NOT(ISERROR(SEARCH("Too High",K30)))</formula>
    </cfRule>
    <cfRule type="containsText" dxfId="232" priority="3" operator="containsText" text="Within Limitations">
      <formula>NOT(ISERROR(SEARCH("Within Limitations",K30)))</formula>
    </cfRule>
  </conditionalFormatting>
  <conditionalFormatting sqref="P14">
    <cfRule type="expression" dxfId="231" priority="1">
      <formula>"$P$14&gt;(.75*$P$12)"</formula>
    </cfRule>
  </conditionalFormatting>
  <conditionalFormatting sqref="P20">
    <cfRule type="expression" dxfId="230" priority="10">
      <formula>"$P$14&gt;(.75*$P$12)"</formula>
    </cfRule>
  </conditionalFormatting>
  <printOptions gridLinesSet="0"/>
  <pageMargins left="0.75" right="0.75" top="1" bottom="1" header="0.5" footer="0.5"/>
  <pageSetup scale="63" orientation="portrait" r:id="rId1"/>
  <headerFooter alignWithMargins="0"/>
  <legacy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ransitionEvaluation="1" codeName="Sheet4">
    <pageSetUpPr fitToPage="1"/>
  </sheetPr>
  <dimension ref="A1:H63"/>
  <sheetViews>
    <sheetView showGridLines="0" tabSelected="1" zoomScale="85" zoomScaleNormal="85" workbookViewId="0">
      <selection activeCell="M27" sqref="M27"/>
    </sheetView>
  </sheetViews>
  <sheetFormatPr defaultColWidth="9.77734375" defaultRowHeight="15" x14ac:dyDescent="0.2"/>
  <cols>
    <col min="1" max="2" width="9.77734375" style="10"/>
    <col min="3" max="3" width="13.33203125" style="10" customWidth="1"/>
    <col min="4" max="4" width="14.88671875" style="10" customWidth="1"/>
    <col min="5" max="7" width="14.77734375" style="10" customWidth="1"/>
    <col min="8" max="8" width="4.77734375" style="10" customWidth="1"/>
    <col min="9" max="16384" width="9.77734375" style="10"/>
  </cols>
  <sheetData>
    <row r="1" spans="1:8" ht="15" customHeight="1" x14ac:dyDescent="0.2">
      <c r="G1" s="182" t="s">
        <v>116</v>
      </c>
    </row>
    <row r="2" spans="1:8" ht="15" customHeight="1" x14ac:dyDescent="0.2">
      <c r="G2" s="9"/>
    </row>
    <row r="3" spans="1:8" ht="15" customHeight="1" x14ac:dyDescent="0.2"/>
    <row r="4" spans="1:8" ht="18.75" customHeight="1" x14ac:dyDescent="0.25">
      <c r="A4" s="398" t="s">
        <v>0</v>
      </c>
      <c r="B4" s="398"/>
      <c r="C4" s="398"/>
      <c r="D4" s="398"/>
      <c r="E4" s="398"/>
      <c r="F4" s="398"/>
      <c r="G4" s="398"/>
    </row>
    <row r="5" spans="1:8" ht="15" customHeight="1" x14ac:dyDescent="0.25">
      <c r="A5" s="398" t="s">
        <v>156</v>
      </c>
      <c r="B5" s="398"/>
      <c r="C5" s="398"/>
      <c r="D5" s="398"/>
      <c r="E5" s="398"/>
      <c r="F5" s="398"/>
      <c r="G5" s="398"/>
    </row>
    <row r="6" spans="1:8" ht="15" customHeight="1" x14ac:dyDescent="0.25">
      <c r="A6" s="398" t="s">
        <v>233</v>
      </c>
      <c r="B6" s="398"/>
      <c r="C6" s="398"/>
      <c r="D6" s="398"/>
      <c r="E6" s="398"/>
      <c r="F6" s="398"/>
      <c r="G6" s="398"/>
    </row>
    <row r="7" spans="1:8" ht="15" customHeight="1" x14ac:dyDescent="0.2">
      <c r="C7" s="9"/>
      <c r="D7" s="9"/>
    </row>
    <row r="8" spans="1:8" ht="15" customHeight="1" x14ac:dyDescent="0.2">
      <c r="D8" s="340" t="s">
        <v>697</v>
      </c>
      <c r="E8" s="399" t="s">
        <v>698</v>
      </c>
      <c r="F8" s="400"/>
      <c r="G8" s="401"/>
    </row>
    <row r="9" spans="1:8" ht="15" customHeight="1" x14ac:dyDescent="0.2">
      <c r="A9" s="91"/>
      <c r="B9" s="91"/>
      <c r="C9" s="91"/>
      <c r="D9" s="5" t="s">
        <v>28</v>
      </c>
      <c r="E9" s="5" t="s">
        <v>28</v>
      </c>
      <c r="F9" s="5" t="s">
        <v>29</v>
      </c>
      <c r="G9" s="5" t="s">
        <v>29</v>
      </c>
      <c r="H9" s="28"/>
    </row>
    <row r="10" spans="1:8" ht="15" customHeight="1" x14ac:dyDescent="0.2">
      <c r="A10" s="91"/>
      <c r="B10" s="91"/>
      <c r="C10" s="91"/>
      <c r="D10" s="5" t="s">
        <v>30</v>
      </c>
      <c r="E10" s="5" t="s">
        <v>30</v>
      </c>
      <c r="F10" s="5" t="s">
        <v>30</v>
      </c>
      <c r="G10" s="5" t="s">
        <v>30</v>
      </c>
      <c r="H10" s="28"/>
    </row>
    <row r="11" spans="1:8" ht="15" customHeight="1" x14ac:dyDescent="0.25">
      <c r="A11" s="223"/>
      <c r="B11" s="91"/>
      <c r="C11" s="91"/>
      <c r="D11" s="5">
        <f>+E11-1</f>
        <v>2024</v>
      </c>
      <c r="E11" s="5">
        <f>+F11-1</f>
        <v>2025</v>
      </c>
      <c r="F11" s="5">
        <f>+G11-1</f>
        <v>2026</v>
      </c>
      <c r="G11" s="5">
        <f>+TOC!D2</f>
        <v>2027</v>
      </c>
      <c r="H11" s="28"/>
    </row>
    <row r="12" spans="1:8" ht="30" customHeight="1" x14ac:dyDescent="0.25">
      <c r="A12" s="223" t="s">
        <v>32</v>
      </c>
      <c r="B12" s="91"/>
      <c r="C12" s="91"/>
      <c r="D12" s="50"/>
      <c r="E12" s="50"/>
      <c r="F12" s="50"/>
      <c r="G12" s="50"/>
      <c r="H12" s="28"/>
    </row>
    <row r="13" spans="1:8" ht="20.100000000000001" customHeight="1" x14ac:dyDescent="0.2">
      <c r="A13" s="337" t="s">
        <v>64</v>
      </c>
      <c r="B13" s="222"/>
      <c r="C13" s="222"/>
      <c r="D13" s="97"/>
      <c r="E13" s="97"/>
      <c r="F13" s="97"/>
      <c r="G13" s="99"/>
      <c r="H13" s="34"/>
    </row>
    <row r="14" spans="1:8" ht="20.100000000000001" customHeight="1" x14ac:dyDescent="0.2">
      <c r="A14" s="337" t="s">
        <v>218</v>
      </c>
      <c r="B14" s="222"/>
      <c r="C14" s="222"/>
      <c r="D14" s="89"/>
      <c r="E14" s="89"/>
      <c r="F14" s="89"/>
      <c r="G14" s="89"/>
      <c r="H14" s="34"/>
    </row>
    <row r="15" spans="1:8" ht="20.100000000000001" customHeight="1" x14ac:dyDescent="0.2">
      <c r="A15" s="337" t="s">
        <v>219</v>
      </c>
      <c r="B15" s="222"/>
      <c r="C15" s="222"/>
      <c r="D15" s="89"/>
      <c r="E15" s="89"/>
      <c r="F15" s="89"/>
      <c r="G15" s="89"/>
      <c r="H15" s="34"/>
    </row>
    <row r="16" spans="1:8" ht="20.100000000000001" customHeight="1" x14ac:dyDescent="0.2">
      <c r="A16" s="337" t="s">
        <v>220</v>
      </c>
      <c r="B16" s="222"/>
      <c r="C16" s="222"/>
      <c r="D16" s="89"/>
      <c r="E16" s="89"/>
      <c r="F16" s="89"/>
      <c r="G16" s="89"/>
      <c r="H16" s="34"/>
    </row>
    <row r="17" spans="1:8" ht="20.100000000000001" customHeight="1" x14ac:dyDescent="0.2">
      <c r="A17" s="337" t="s">
        <v>221</v>
      </c>
      <c r="B17" s="222"/>
      <c r="C17" s="222"/>
      <c r="D17" s="89"/>
      <c r="E17" s="89"/>
      <c r="F17" s="89"/>
      <c r="G17" s="89"/>
      <c r="H17" s="34"/>
    </row>
    <row r="18" spans="1:8" ht="20.100000000000001" customHeight="1" x14ac:dyDescent="0.2">
      <c r="A18" s="221"/>
      <c r="B18" s="222"/>
      <c r="C18" s="222"/>
      <c r="D18" s="89"/>
      <c r="E18" s="89"/>
      <c r="F18" s="89"/>
      <c r="G18" s="89"/>
      <c r="H18" s="34"/>
    </row>
    <row r="19" spans="1:8" ht="20.100000000000001" customHeight="1" x14ac:dyDescent="0.2">
      <c r="A19" s="221"/>
      <c r="B19" s="222"/>
      <c r="C19" s="222"/>
      <c r="D19" s="89"/>
      <c r="E19" s="89"/>
      <c r="F19" s="89"/>
      <c r="G19" s="89"/>
      <c r="H19" s="34"/>
    </row>
    <row r="20" spans="1:8" ht="20.100000000000001" customHeight="1" x14ac:dyDescent="0.2">
      <c r="A20" s="220" t="s">
        <v>699</v>
      </c>
      <c r="B20" s="91"/>
      <c r="C20" s="91"/>
      <c r="D20" s="35">
        <f>SUM(D13:D19)</f>
        <v>0</v>
      </c>
      <c r="E20" s="35">
        <f>SUM(E13:E19)</f>
        <v>0</v>
      </c>
      <c r="F20" s="35">
        <f>SUM(F13:F19)</f>
        <v>0</v>
      </c>
      <c r="G20" s="35">
        <f>SUM(G13:G19)</f>
        <v>0</v>
      </c>
      <c r="H20" s="34"/>
    </row>
    <row r="21" spans="1:8" ht="20.100000000000001" customHeight="1" x14ac:dyDescent="0.25">
      <c r="A21" s="223" t="s">
        <v>33</v>
      </c>
      <c r="B21" s="91"/>
      <c r="C21" s="91"/>
      <c r="D21" s="51"/>
      <c r="E21" s="51"/>
      <c r="F21" s="51"/>
      <c r="G21" s="51"/>
      <c r="H21" s="34"/>
    </row>
    <row r="22" spans="1:8" ht="20.100000000000001" customHeight="1" x14ac:dyDescent="0.2">
      <c r="A22" s="337" t="s">
        <v>222</v>
      </c>
      <c r="B22" s="222"/>
      <c r="C22" s="222"/>
      <c r="D22" s="89"/>
      <c r="E22" s="89"/>
      <c r="F22" s="89"/>
      <c r="G22" s="89"/>
      <c r="H22" s="34"/>
    </row>
    <row r="23" spans="1:8" ht="20.100000000000001" customHeight="1" x14ac:dyDescent="0.2">
      <c r="A23" s="337" t="s">
        <v>223</v>
      </c>
      <c r="B23" s="222"/>
      <c r="C23" s="222"/>
      <c r="D23" s="89"/>
      <c r="E23" s="89"/>
      <c r="F23" s="89"/>
      <c r="G23" s="89"/>
      <c r="H23" s="34"/>
    </row>
    <row r="24" spans="1:8" ht="20.100000000000001" customHeight="1" x14ac:dyDescent="0.2">
      <c r="A24" s="337" t="s">
        <v>224</v>
      </c>
      <c r="B24" s="222"/>
      <c r="C24" s="222"/>
      <c r="D24" s="89"/>
      <c r="E24" s="89"/>
      <c r="F24" s="89"/>
      <c r="G24" s="89"/>
      <c r="H24" s="34"/>
    </row>
    <row r="25" spans="1:8" ht="20.100000000000001" customHeight="1" x14ac:dyDescent="0.2">
      <c r="A25" s="337" t="s">
        <v>225</v>
      </c>
      <c r="B25" s="222"/>
      <c r="C25" s="222"/>
      <c r="D25" s="89"/>
      <c r="E25" s="89"/>
      <c r="F25" s="89"/>
      <c r="G25" s="89"/>
      <c r="H25" s="34"/>
    </row>
    <row r="26" spans="1:8" ht="20.100000000000001" customHeight="1" x14ac:dyDescent="0.2">
      <c r="A26" s="337" t="s">
        <v>226</v>
      </c>
      <c r="B26" s="222"/>
      <c r="C26" s="222"/>
      <c r="D26" s="89"/>
      <c r="E26" s="89"/>
      <c r="F26" s="89"/>
      <c r="G26" s="89"/>
      <c r="H26" s="34"/>
    </row>
    <row r="27" spans="1:8" ht="20.100000000000001" customHeight="1" x14ac:dyDescent="0.2">
      <c r="A27" s="221"/>
      <c r="B27" s="222"/>
      <c r="C27" s="222"/>
      <c r="D27" s="89"/>
      <c r="E27" s="89"/>
      <c r="F27" s="89"/>
      <c r="G27" s="89"/>
      <c r="H27" s="34"/>
    </row>
    <row r="28" spans="1:8" ht="20.100000000000001" customHeight="1" x14ac:dyDescent="0.2">
      <c r="A28" s="220"/>
      <c r="B28" s="220"/>
      <c r="C28" s="220"/>
      <c r="D28" s="89"/>
      <c r="E28" s="89"/>
      <c r="F28" s="89"/>
      <c r="G28" s="89"/>
      <c r="H28" s="34"/>
    </row>
    <row r="29" spans="1:8" ht="20.100000000000001" customHeight="1" x14ac:dyDescent="0.2">
      <c r="A29" s="220" t="s">
        <v>700</v>
      </c>
      <c r="B29" s="91"/>
      <c r="C29" s="91"/>
      <c r="D29" s="35">
        <f>SUM(D22:D28)</f>
        <v>0</v>
      </c>
      <c r="E29" s="35">
        <f>SUM(E22:E28)</f>
        <v>0</v>
      </c>
      <c r="F29" s="35">
        <f>SUM(F22:F28)</f>
        <v>0</v>
      </c>
      <c r="G29" s="35">
        <f>SUM(G22:G28)</f>
        <v>0</v>
      </c>
      <c r="H29" s="34"/>
    </row>
    <row r="30" spans="1:8" ht="20.100000000000001" customHeight="1" x14ac:dyDescent="0.25">
      <c r="A30" s="223" t="s">
        <v>35</v>
      </c>
      <c r="B30" s="91"/>
      <c r="C30" s="91"/>
      <c r="D30" s="51"/>
      <c r="E30" s="51"/>
      <c r="F30" s="51"/>
      <c r="G30" s="51"/>
      <c r="H30" s="34"/>
    </row>
    <row r="31" spans="1:8" ht="20.100000000000001" customHeight="1" x14ac:dyDescent="0.2">
      <c r="A31" s="337" t="s">
        <v>227</v>
      </c>
      <c r="B31" s="222"/>
      <c r="C31" s="222"/>
      <c r="D31" s="98"/>
      <c r="E31" s="98"/>
      <c r="F31" s="98"/>
      <c r="G31" s="98"/>
      <c r="H31" s="34"/>
    </row>
    <row r="32" spans="1:8" ht="20.100000000000001" customHeight="1" x14ac:dyDescent="0.2">
      <c r="A32" s="337" t="s">
        <v>228</v>
      </c>
      <c r="B32" s="222"/>
      <c r="C32" s="222"/>
      <c r="D32" s="89"/>
      <c r="E32" s="89"/>
      <c r="F32" s="89"/>
      <c r="G32" s="89"/>
      <c r="H32" s="34"/>
    </row>
    <row r="33" spans="1:8" ht="20.100000000000001" customHeight="1" x14ac:dyDescent="0.2">
      <c r="A33" s="337" t="s">
        <v>85</v>
      </c>
      <c r="B33" s="222"/>
      <c r="C33" s="222"/>
      <c r="D33" s="89"/>
      <c r="E33" s="89"/>
      <c r="F33" s="89"/>
      <c r="G33" s="89"/>
      <c r="H33" s="34"/>
    </row>
    <row r="34" spans="1:8" ht="20.100000000000001" customHeight="1" x14ac:dyDescent="0.2">
      <c r="A34" s="337" t="s">
        <v>229</v>
      </c>
      <c r="B34" s="222"/>
      <c r="C34" s="222"/>
      <c r="D34" s="89"/>
      <c r="E34" s="89"/>
      <c r="F34" s="89"/>
      <c r="G34" s="89"/>
      <c r="H34" s="34"/>
    </row>
    <row r="35" spans="1:8" ht="20.100000000000001" customHeight="1" x14ac:dyDescent="0.2">
      <c r="A35" s="337" t="s">
        <v>65</v>
      </c>
      <c r="B35" s="222"/>
      <c r="C35" s="222"/>
      <c r="D35" s="89"/>
      <c r="E35" s="89"/>
      <c r="F35" s="89"/>
      <c r="G35" s="89"/>
      <c r="H35" s="34"/>
    </row>
    <row r="36" spans="1:8" ht="20.100000000000001" customHeight="1" x14ac:dyDescent="0.2">
      <c r="A36" s="337" t="s">
        <v>230</v>
      </c>
      <c r="B36" s="222"/>
      <c r="C36" s="222"/>
      <c r="D36" s="89"/>
      <c r="E36" s="89"/>
      <c r="F36" s="89"/>
      <c r="G36" s="89"/>
      <c r="H36" s="34"/>
    </row>
    <row r="37" spans="1:8" ht="20.100000000000001" customHeight="1" x14ac:dyDescent="0.2">
      <c r="A37" s="337" t="s">
        <v>82</v>
      </c>
      <c r="B37" s="222"/>
      <c r="C37" s="222"/>
      <c r="D37" s="89"/>
      <c r="E37" s="89"/>
      <c r="F37" s="89"/>
      <c r="G37" s="89"/>
      <c r="H37" s="34"/>
    </row>
    <row r="38" spans="1:8" ht="20.100000000000001" customHeight="1" x14ac:dyDescent="0.2">
      <c r="A38" s="337" t="s">
        <v>231</v>
      </c>
      <c r="B38" s="222"/>
      <c r="C38" s="222"/>
      <c r="D38" s="89"/>
      <c r="E38" s="89"/>
      <c r="F38" s="89"/>
      <c r="G38" s="89"/>
      <c r="H38" s="34"/>
    </row>
    <row r="39" spans="1:8" ht="20.100000000000001" customHeight="1" x14ac:dyDescent="0.2">
      <c r="A39" s="221"/>
      <c r="B39" s="222"/>
      <c r="C39" s="222"/>
      <c r="D39" s="89"/>
      <c r="E39" s="89"/>
      <c r="F39" s="89"/>
      <c r="G39" s="89"/>
      <c r="H39" s="34"/>
    </row>
    <row r="40" spans="1:8" ht="20.100000000000001" customHeight="1" x14ac:dyDescent="0.2">
      <c r="A40" s="221"/>
      <c r="B40" s="222"/>
      <c r="C40" s="222"/>
      <c r="D40" s="89"/>
      <c r="E40" s="89"/>
      <c r="F40" s="89"/>
      <c r="G40" s="89"/>
      <c r="H40" s="34"/>
    </row>
    <row r="41" spans="1:8" ht="20.100000000000001" customHeight="1" x14ac:dyDescent="0.2">
      <c r="A41" s="221"/>
      <c r="B41" s="222"/>
      <c r="C41" s="222"/>
      <c r="D41" s="89"/>
      <c r="E41" s="89"/>
      <c r="F41" s="89"/>
      <c r="G41" s="89"/>
      <c r="H41" s="34"/>
    </row>
    <row r="42" spans="1:8" ht="20.100000000000001" customHeight="1" x14ac:dyDescent="0.2">
      <c r="A42" s="221"/>
      <c r="B42" s="222"/>
      <c r="C42" s="222"/>
      <c r="D42" s="89"/>
      <c r="E42" s="89"/>
      <c r="F42" s="89"/>
      <c r="G42" s="89"/>
      <c r="H42" s="34"/>
    </row>
    <row r="43" spans="1:8" ht="20.100000000000001" customHeight="1" x14ac:dyDescent="0.2">
      <c r="A43" s="221"/>
      <c r="B43" s="222"/>
      <c r="C43" s="222"/>
      <c r="D43" s="89"/>
      <c r="E43" s="89"/>
      <c r="F43" s="89"/>
      <c r="G43" s="89"/>
      <c r="H43" s="34"/>
    </row>
    <row r="44" spans="1:8" ht="20.100000000000001" customHeight="1" x14ac:dyDescent="0.2">
      <c r="A44" s="221"/>
      <c r="B44" s="222"/>
      <c r="C44" s="222"/>
      <c r="D44" s="89"/>
      <c r="E44" s="89"/>
      <c r="F44" s="89"/>
      <c r="G44" s="89"/>
      <c r="H44" s="34"/>
    </row>
    <row r="45" spans="1:8" ht="20.100000000000001" customHeight="1" x14ac:dyDescent="0.2">
      <c r="A45" s="221"/>
      <c r="B45" s="222"/>
      <c r="C45" s="222"/>
      <c r="D45" s="89"/>
      <c r="E45" s="89"/>
      <c r="F45" s="89"/>
      <c r="G45" s="89"/>
      <c r="H45" s="34"/>
    </row>
    <row r="46" spans="1:8" ht="20.100000000000001" customHeight="1" x14ac:dyDescent="0.2">
      <c r="A46" s="220" t="s">
        <v>36</v>
      </c>
      <c r="B46" s="91"/>
      <c r="C46" s="91"/>
      <c r="D46" s="52">
        <f>SUM(D31:D45)</f>
        <v>0</v>
      </c>
      <c r="E46" s="52">
        <f>SUM(E31:E45)</f>
        <v>0</v>
      </c>
      <c r="F46" s="52">
        <f>SUM(F31:F45)</f>
        <v>0</v>
      </c>
      <c r="G46" s="52">
        <f>SUM(G31:G45)</f>
        <v>0</v>
      </c>
      <c r="H46" s="34"/>
    </row>
    <row r="47" spans="1:8" ht="20.100000000000001" customHeight="1" x14ac:dyDescent="0.2">
      <c r="A47" s="9"/>
      <c r="E47" s="13"/>
      <c r="F47" s="13"/>
      <c r="G47" s="13"/>
    </row>
    <row r="48" spans="1:8" ht="15" customHeight="1" x14ac:dyDescent="0.2">
      <c r="A48" s="9"/>
      <c r="E48" s="13"/>
      <c r="F48" s="13"/>
      <c r="G48" s="13"/>
      <c r="H48" s="53"/>
    </row>
    <row r="49" spans="1:8" ht="15" customHeight="1" x14ac:dyDescent="0.2">
      <c r="A49" s="9"/>
      <c r="E49" s="13"/>
      <c r="F49" s="13"/>
      <c r="G49" s="13"/>
      <c r="H49" s="53"/>
    </row>
    <row r="50" spans="1:8" ht="15" customHeight="1" x14ac:dyDescent="0.2">
      <c r="A50" s="9"/>
      <c r="E50" s="13"/>
      <c r="F50" s="13"/>
      <c r="G50" s="13"/>
      <c r="H50" s="53"/>
    </row>
    <row r="51" spans="1:8" ht="15" customHeight="1" x14ac:dyDescent="0.2">
      <c r="A51" s="9"/>
      <c r="E51" s="13"/>
      <c r="F51" s="13"/>
      <c r="G51" s="13"/>
      <c r="H51" s="53"/>
    </row>
    <row r="52" spans="1:8" ht="30" customHeight="1" x14ac:dyDescent="0.2">
      <c r="A52" s="9"/>
      <c r="E52" s="13"/>
      <c r="F52" s="13"/>
      <c r="G52" s="13"/>
    </row>
    <row r="53" spans="1:8" ht="15" customHeight="1" x14ac:dyDescent="0.2">
      <c r="A53" s="9"/>
      <c r="E53" s="13"/>
      <c r="F53" s="13"/>
      <c r="G53" s="13"/>
      <c r="H53" s="53"/>
    </row>
    <row r="54" spans="1:8" ht="15" customHeight="1" x14ac:dyDescent="0.2">
      <c r="A54" s="9"/>
      <c r="E54" s="13"/>
      <c r="F54" s="13"/>
      <c r="G54" s="13"/>
      <c r="H54" s="53"/>
    </row>
    <row r="55" spans="1:8" ht="15" customHeight="1" x14ac:dyDescent="0.2">
      <c r="A55" s="9"/>
      <c r="E55" s="13"/>
      <c r="F55" s="13"/>
      <c r="G55" s="13"/>
      <c r="H55" s="53"/>
    </row>
    <row r="56" spans="1:8" ht="15" customHeight="1" x14ac:dyDescent="0.2">
      <c r="A56" s="9"/>
      <c r="E56" s="13"/>
      <c r="F56" s="13"/>
      <c r="G56" s="13"/>
      <c r="H56" s="53"/>
    </row>
    <row r="57" spans="1:8" ht="30" customHeight="1" x14ac:dyDescent="0.2">
      <c r="A57" s="9"/>
      <c r="E57" s="13"/>
      <c r="F57" s="13"/>
      <c r="G57" s="13"/>
    </row>
    <row r="58" spans="1:8" ht="15" customHeight="1" x14ac:dyDescent="0.2">
      <c r="A58" s="9"/>
      <c r="E58" s="13"/>
      <c r="F58" s="13"/>
      <c r="G58" s="13"/>
      <c r="H58" s="53"/>
    </row>
    <row r="59" spans="1:8" ht="15" customHeight="1" x14ac:dyDescent="0.2">
      <c r="A59" s="9"/>
      <c r="E59" s="13"/>
      <c r="F59" s="13"/>
      <c r="G59" s="13"/>
      <c r="H59" s="53"/>
    </row>
    <row r="60" spans="1:8" ht="15" customHeight="1" x14ac:dyDescent="0.2">
      <c r="A60" s="9"/>
      <c r="E60" s="13"/>
      <c r="F60" s="13"/>
      <c r="G60" s="13"/>
      <c r="H60" s="53"/>
    </row>
    <row r="61" spans="1:8" ht="15" customHeight="1" x14ac:dyDescent="0.2">
      <c r="A61" s="9"/>
      <c r="E61" s="13"/>
      <c r="F61" s="13"/>
      <c r="G61" s="13"/>
      <c r="H61" s="53"/>
    </row>
    <row r="62" spans="1:8" ht="15" customHeight="1" x14ac:dyDescent="0.2">
      <c r="A62" s="9"/>
      <c r="E62" s="13"/>
      <c r="F62" s="13"/>
      <c r="G62" s="13"/>
      <c r="H62" s="53"/>
    </row>
    <row r="63" spans="1:8" ht="30" customHeight="1" x14ac:dyDescent="0.2">
      <c r="A63" s="9"/>
      <c r="E63" s="13"/>
      <c r="F63" s="13"/>
      <c r="G63" s="13"/>
      <c r="H63" s="53"/>
    </row>
  </sheetData>
  <mergeCells count="4">
    <mergeCell ref="A4:G4"/>
    <mergeCell ref="A5:G5"/>
    <mergeCell ref="A6:G6"/>
    <mergeCell ref="E8:G8"/>
  </mergeCells>
  <phoneticPr fontId="0" type="noConversion"/>
  <printOptions gridLinesSet="0"/>
  <pageMargins left="0.4" right="0.4" top="0.33300000000000002" bottom="0.33300000000000002" header="0.5" footer="0.5"/>
  <pageSetup scale="90" orientation="portrait" r:id="rId1"/>
  <headerFooter alignWithMargins="0"/>
  <legacy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ransitionEvaluation="1" codeName="Sheet5">
    <pageSetUpPr fitToPage="1"/>
  </sheetPr>
  <dimension ref="A1:H65"/>
  <sheetViews>
    <sheetView showGridLines="0" zoomScale="85" zoomScaleNormal="85" workbookViewId="0">
      <selection activeCell="M25" sqref="M25"/>
    </sheetView>
  </sheetViews>
  <sheetFormatPr defaultColWidth="9.77734375" defaultRowHeight="15" x14ac:dyDescent="0.2"/>
  <cols>
    <col min="1" max="2" width="9.77734375" style="10"/>
    <col min="3" max="3" width="8.77734375" style="10" customWidth="1"/>
    <col min="4" max="4" width="14.88671875" style="10" customWidth="1"/>
    <col min="5" max="7" width="14.77734375" style="10" customWidth="1"/>
    <col min="8" max="8" width="4.77734375" style="10" customWidth="1"/>
    <col min="9" max="16384" width="9.77734375" style="10"/>
  </cols>
  <sheetData>
    <row r="1" spans="1:8" ht="15" customHeight="1" x14ac:dyDescent="0.2">
      <c r="G1" s="182" t="s">
        <v>116</v>
      </c>
    </row>
    <row r="2" spans="1:8" ht="15" customHeight="1" x14ac:dyDescent="0.2">
      <c r="G2" s="9"/>
    </row>
    <row r="3" spans="1:8" ht="18.75" customHeight="1" x14ac:dyDescent="0.25">
      <c r="A3" s="398" t="s">
        <v>0</v>
      </c>
      <c r="B3" s="398"/>
      <c r="C3" s="398"/>
      <c r="D3" s="398"/>
      <c r="E3" s="398"/>
      <c r="F3" s="398"/>
      <c r="G3" s="398"/>
      <c r="H3" s="398"/>
    </row>
    <row r="4" spans="1:8" ht="15" customHeight="1" x14ac:dyDescent="0.25">
      <c r="A4" s="398" t="s">
        <v>156</v>
      </c>
      <c r="B4" s="398"/>
      <c r="C4" s="398"/>
      <c r="D4" s="398"/>
      <c r="E4" s="398"/>
      <c r="F4" s="398"/>
      <c r="G4" s="398"/>
      <c r="H4" s="398"/>
    </row>
    <row r="5" spans="1:8" ht="15" customHeight="1" x14ac:dyDescent="0.25">
      <c r="A5" s="398" t="s">
        <v>157</v>
      </c>
      <c r="B5" s="398"/>
      <c r="C5" s="398"/>
      <c r="D5" s="398"/>
      <c r="E5" s="398"/>
      <c r="F5" s="398"/>
      <c r="G5" s="398"/>
      <c r="H5" s="398"/>
    </row>
    <row r="6" spans="1:8" ht="15" customHeight="1" x14ac:dyDescent="0.2"/>
    <row r="7" spans="1:8" ht="15" customHeight="1" x14ac:dyDescent="0.2">
      <c r="B7" s="9"/>
      <c r="C7" s="9"/>
    </row>
    <row r="8" spans="1:8" ht="15" customHeight="1" x14ac:dyDescent="0.2">
      <c r="D8" s="340" t="s">
        <v>697</v>
      </c>
      <c r="E8" s="399" t="s">
        <v>698</v>
      </c>
      <c r="F8" s="400"/>
      <c r="G8" s="401"/>
    </row>
    <row r="9" spans="1:8" ht="15" customHeight="1" x14ac:dyDescent="0.2">
      <c r="A9" s="91"/>
      <c r="B9" s="91"/>
      <c r="C9" s="91"/>
      <c r="D9" s="5" t="s">
        <v>28</v>
      </c>
      <c r="E9" s="5" t="s">
        <v>28</v>
      </c>
      <c r="F9" s="5" t="s">
        <v>29</v>
      </c>
      <c r="G9" s="5" t="s">
        <v>29</v>
      </c>
      <c r="H9" s="28"/>
    </row>
    <row r="10" spans="1:8" ht="15" customHeight="1" x14ac:dyDescent="0.2">
      <c r="A10" s="91"/>
      <c r="B10" s="91"/>
      <c r="C10" s="91"/>
      <c r="D10" s="5" t="s">
        <v>30</v>
      </c>
      <c r="E10" s="5" t="s">
        <v>30</v>
      </c>
      <c r="F10" s="5" t="s">
        <v>30</v>
      </c>
      <c r="G10" s="5" t="s">
        <v>30</v>
      </c>
      <c r="H10" s="28"/>
    </row>
    <row r="11" spans="1:8" ht="15" customHeight="1" x14ac:dyDescent="0.25">
      <c r="A11" s="223"/>
      <c r="B11" s="91"/>
      <c r="C11" s="91"/>
      <c r="D11" s="5">
        <f>+E11-1</f>
        <v>2024</v>
      </c>
      <c r="E11" s="5">
        <f>+F11-1</f>
        <v>2025</v>
      </c>
      <c r="F11" s="5">
        <f>+G11-1</f>
        <v>2026</v>
      </c>
      <c r="G11" s="5">
        <f>+'GWKS 1'!G11</f>
        <v>2027</v>
      </c>
      <c r="H11" s="28"/>
    </row>
    <row r="12" spans="1:8" ht="24.95" customHeight="1" x14ac:dyDescent="0.25">
      <c r="A12" s="223" t="s">
        <v>37</v>
      </c>
      <c r="B12" s="91"/>
      <c r="C12" s="91"/>
      <c r="D12" s="50"/>
      <c r="E12" s="50"/>
      <c r="F12" s="50"/>
      <c r="G12" s="50"/>
      <c r="H12" s="28"/>
    </row>
    <row r="13" spans="1:8" ht="18" customHeight="1" x14ac:dyDescent="0.2">
      <c r="A13" s="338" t="s">
        <v>182</v>
      </c>
      <c r="B13" s="91"/>
      <c r="C13" s="91"/>
      <c r="D13" s="97"/>
      <c r="E13" s="97"/>
      <c r="F13" s="97"/>
      <c r="G13" s="98"/>
      <c r="H13" s="54"/>
    </row>
    <row r="14" spans="1:8" ht="18" customHeight="1" x14ac:dyDescent="0.2">
      <c r="A14" s="338" t="s">
        <v>169</v>
      </c>
      <c r="B14" s="91"/>
      <c r="C14" s="91"/>
      <c r="D14" s="97"/>
      <c r="E14" s="97"/>
      <c r="F14" s="97"/>
      <c r="G14" s="98"/>
      <c r="H14" s="54"/>
    </row>
    <row r="15" spans="1:8" ht="18" customHeight="1" x14ac:dyDescent="0.2">
      <c r="A15" s="338" t="s">
        <v>170</v>
      </c>
      <c r="B15" s="91"/>
      <c r="C15" s="91"/>
      <c r="D15" s="97"/>
      <c r="E15" s="97"/>
      <c r="F15" s="97"/>
      <c r="G15" s="98"/>
      <c r="H15" s="54"/>
    </row>
    <row r="16" spans="1:8" ht="18" customHeight="1" x14ac:dyDescent="0.2">
      <c r="A16" s="338" t="s">
        <v>171</v>
      </c>
      <c r="B16" s="91"/>
      <c r="C16" s="91"/>
      <c r="D16" s="97"/>
      <c r="E16" s="97"/>
      <c r="F16" s="97"/>
      <c r="G16" s="98"/>
      <c r="H16" s="54"/>
    </row>
    <row r="17" spans="1:8" ht="18" customHeight="1" x14ac:dyDescent="0.2">
      <c r="A17" s="338" t="s">
        <v>172</v>
      </c>
      <c r="B17" s="91"/>
      <c r="C17" s="91"/>
      <c r="D17" s="97"/>
      <c r="E17" s="97"/>
      <c r="F17" s="97"/>
      <c r="G17" s="98"/>
      <c r="H17" s="54"/>
    </row>
    <row r="18" spans="1:8" ht="18" customHeight="1" x14ac:dyDescent="0.2">
      <c r="A18" s="338" t="s">
        <v>173</v>
      </c>
      <c r="B18" s="91"/>
      <c r="C18" s="91"/>
      <c r="D18" s="97"/>
      <c r="E18" s="97"/>
      <c r="F18" s="97"/>
      <c r="G18" s="98"/>
      <c r="H18" s="54"/>
    </row>
    <row r="19" spans="1:8" ht="18" customHeight="1" x14ac:dyDescent="0.2">
      <c r="A19" s="338" t="s">
        <v>174</v>
      </c>
      <c r="B19" s="91"/>
      <c r="C19" s="91"/>
      <c r="D19" s="97"/>
      <c r="E19" s="97"/>
      <c r="F19" s="97"/>
      <c r="G19" s="98"/>
      <c r="H19" s="54"/>
    </row>
    <row r="20" spans="1:8" ht="18" customHeight="1" x14ac:dyDescent="0.2">
      <c r="A20" s="338" t="s">
        <v>175</v>
      </c>
      <c r="B20" s="91"/>
      <c r="C20" s="91"/>
      <c r="D20" s="97"/>
      <c r="E20" s="97"/>
      <c r="F20" s="97"/>
      <c r="G20" s="98"/>
      <c r="H20" s="54"/>
    </row>
    <row r="21" spans="1:8" ht="20.100000000000001" customHeight="1" x14ac:dyDescent="0.2">
      <c r="A21" s="220"/>
      <c r="B21" s="91"/>
      <c r="C21" s="91"/>
      <c r="D21" s="97"/>
      <c r="E21" s="97"/>
      <c r="F21" s="97"/>
      <c r="G21" s="98"/>
      <c r="H21" s="54"/>
    </row>
    <row r="22" spans="1:8" ht="20.100000000000001" customHeight="1" x14ac:dyDescent="0.2">
      <c r="A22" s="220"/>
      <c r="B22" s="91"/>
      <c r="C22" s="91"/>
      <c r="D22" s="97"/>
      <c r="E22" s="97"/>
      <c r="F22" s="97"/>
      <c r="G22" s="98"/>
      <c r="H22" s="54"/>
    </row>
    <row r="23" spans="1:8" ht="20.100000000000001" customHeight="1" x14ac:dyDescent="0.2">
      <c r="A23" s="220" t="s">
        <v>38</v>
      </c>
      <c r="B23" s="91"/>
      <c r="C23" s="91"/>
      <c r="D23" s="97"/>
      <c r="E23" s="97"/>
      <c r="F23" s="97"/>
      <c r="G23" s="98"/>
      <c r="H23" s="54"/>
    </row>
    <row r="24" spans="1:8" ht="20.100000000000001" customHeight="1" x14ac:dyDescent="0.2">
      <c r="A24" s="220" t="s">
        <v>702</v>
      </c>
      <c r="B24" s="91"/>
      <c r="C24" s="91"/>
      <c r="D24" s="35">
        <f>SUM(D13:D23)</f>
        <v>0</v>
      </c>
      <c r="E24" s="35">
        <f>SUM(E13:E23)</f>
        <v>0</v>
      </c>
      <c r="F24" s="35">
        <f>SUM(F13:F23)</f>
        <v>0</v>
      </c>
      <c r="G24" s="35">
        <f>SUM(G13:G23)</f>
        <v>0</v>
      </c>
      <c r="H24" s="54"/>
    </row>
    <row r="25" spans="1:8" ht="20.100000000000001" customHeight="1" x14ac:dyDescent="0.2">
      <c r="A25" s="220"/>
      <c r="B25" s="91"/>
      <c r="C25" s="91"/>
      <c r="D25" s="51"/>
      <c r="E25" s="51"/>
      <c r="F25" s="51"/>
      <c r="G25" s="51"/>
      <c r="H25" s="54"/>
    </row>
    <row r="26" spans="1:8" ht="20.100000000000001" customHeight="1" x14ac:dyDescent="0.25">
      <c r="A26" s="224" t="s">
        <v>39</v>
      </c>
      <c r="B26" s="91"/>
      <c r="C26" s="91"/>
      <c r="D26" s="51"/>
      <c r="E26" s="51"/>
      <c r="F26" s="51"/>
      <c r="G26" s="51"/>
      <c r="H26" s="54"/>
    </row>
    <row r="27" spans="1:8" ht="20.100000000000001" customHeight="1" x14ac:dyDescent="0.2">
      <c r="A27" s="338" t="s">
        <v>176</v>
      </c>
      <c r="B27" s="91"/>
      <c r="C27" s="91"/>
      <c r="D27" s="89"/>
      <c r="E27" s="89"/>
      <c r="F27" s="89"/>
      <c r="G27" s="89"/>
      <c r="H27" s="54"/>
    </row>
    <row r="28" spans="1:8" ht="20.100000000000001" customHeight="1" x14ac:dyDescent="0.2">
      <c r="A28" s="220"/>
      <c r="B28" s="91"/>
      <c r="C28" s="91"/>
      <c r="D28" s="89"/>
      <c r="E28" s="89"/>
      <c r="F28" s="89"/>
      <c r="G28" s="89"/>
      <c r="H28" s="54"/>
    </row>
    <row r="29" spans="1:8" ht="20.100000000000001" customHeight="1" x14ac:dyDescent="0.2">
      <c r="A29" s="220"/>
      <c r="B29" s="91"/>
      <c r="C29" s="91"/>
      <c r="D29" s="89"/>
      <c r="E29" s="89"/>
      <c r="F29" s="89"/>
      <c r="G29" s="89"/>
      <c r="H29" s="54"/>
    </row>
    <row r="30" spans="1:8" ht="20.100000000000001" customHeight="1" x14ac:dyDescent="0.2">
      <c r="A30" s="220" t="s">
        <v>38</v>
      </c>
      <c r="B30" s="91"/>
      <c r="C30" s="91"/>
      <c r="D30" s="89"/>
      <c r="E30" s="89"/>
      <c r="F30" s="89"/>
      <c r="G30" s="89"/>
      <c r="H30" s="54"/>
    </row>
    <row r="31" spans="1:8" ht="20.100000000000001" customHeight="1" x14ac:dyDescent="0.2">
      <c r="A31" s="220" t="s">
        <v>701</v>
      </c>
      <c r="B31" s="91"/>
      <c r="C31" s="91"/>
      <c r="D31" s="55">
        <f>SUM(D27:D30)</f>
        <v>0</v>
      </c>
      <c r="E31" s="55">
        <f>SUM(E27:E30)</f>
        <v>0</v>
      </c>
      <c r="F31" s="55">
        <f>SUM(F27:F30)</f>
        <v>0</v>
      </c>
      <c r="G31" s="55">
        <f>SUM(G27:G30)</f>
        <v>0</v>
      </c>
      <c r="H31" s="54"/>
    </row>
    <row r="32" spans="1:8" ht="20.100000000000001" customHeight="1" x14ac:dyDescent="0.2">
      <c r="A32" s="220"/>
      <c r="B32" s="91"/>
      <c r="C32" s="91"/>
      <c r="D32" s="56"/>
      <c r="E32" s="56"/>
      <c r="F32" s="56"/>
      <c r="G32" s="56"/>
      <c r="H32" s="54"/>
    </row>
    <row r="33" spans="1:8" ht="20.100000000000001" customHeight="1" x14ac:dyDescent="0.25">
      <c r="A33" s="223" t="s">
        <v>40</v>
      </c>
      <c r="B33" s="91"/>
      <c r="C33" s="91"/>
      <c r="D33" s="51"/>
      <c r="E33" s="51"/>
      <c r="F33" s="51"/>
      <c r="G33" s="51"/>
      <c r="H33" s="54"/>
    </row>
    <row r="34" spans="1:8" ht="20.100000000000001" customHeight="1" x14ac:dyDescent="0.2">
      <c r="A34" s="338" t="s">
        <v>177</v>
      </c>
      <c r="B34" s="91"/>
      <c r="C34" s="91"/>
      <c r="D34" s="89"/>
      <c r="E34" s="89"/>
      <c r="F34" s="89"/>
      <c r="G34" s="89"/>
      <c r="H34" s="54"/>
    </row>
    <row r="35" spans="1:8" ht="20.100000000000001" customHeight="1" x14ac:dyDescent="0.2">
      <c r="A35" s="338" t="s">
        <v>178</v>
      </c>
      <c r="B35" s="91"/>
      <c r="C35" s="91"/>
      <c r="D35" s="89"/>
      <c r="E35" s="89"/>
      <c r="F35" s="89"/>
      <c r="G35" s="89"/>
      <c r="H35" s="54"/>
    </row>
    <row r="36" spans="1:8" ht="20.100000000000001" customHeight="1" x14ac:dyDescent="0.2">
      <c r="A36" s="338" t="s">
        <v>179</v>
      </c>
      <c r="B36" s="91"/>
      <c r="C36" s="91"/>
      <c r="D36" s="89"/>
      <c r="E36" s="89"/>
      <c r="F36" s="89"/>
      <c r="G36" s="89"/>
      <c r="H36" s="54"/>
    </row>
    <row r="37" spans="1:8" ht="20.100000000000001" customHeight="1" x14ac:dyDescent="0.2">
      <c r="A37" s="220"/>
      <c r="B37" s="91"/>
      <c r="C37" s="91"/>
      <c r="D37" s="89"/>
      <c r="E37" s="89"/>
      <c r="F37" s="89"/>
      <c r="G37" s="89"/>
      <c r="H37" s="54"/>
    </row>
    <row r="38" spans="1:8" ht="20.100000000000001" customHeight="1" x14ac:dyDescent="0.2">
      <c r="A38" s="220"/>
      <c r="B38" s="91"/>
      <c r="C38" s="91"/>
      <c r="D38" s="89"/>
      <c r="E38" s="89"/>
      <c r="F38" s="89"/>
      <c r="G38" s="89"/>
      <c r="H38" s="54"/>
    </row>
    <row r="39" spans="1:8" ht="20.100000000000001" customHeight="1" x14ac:dyDescent="0.2">
      <c r="A39" s="220"/>
      <c r="B39" s="91"/>
      <c r="C39" s="91"/>
      <c r="D39" s="89"/>
      <c r="E39" s="89"/>
      <c r="F39" s="89"/>
      <c r="G39" s="89"/>
      <c r="H39" s="54"/>
    </row>
    <row r="40" spans="1:8" ht="20.100000000000001" customHeight="1" x14ac:dyDescent="0.2">
      <c r="A40" s="220"/>
      <c r="B40" s="91"/>
      <c r="C40" s="91"/>
      <c r="D40" s="89"/>
      <c r="E40" s="89"/>
      <c r="F40" s="89"/>
      <c r="G40" s="89"/>
      <c r="H40" s="54"/>
    </row>
    <row r="41" spans="1:8" ht="20.100000000000001" customHeight="1" x14ac:dyDescent="0.2">
      <c r="A41" s="220"/>
      <c r="B41" s="91"/>
      <c r="C41" s="91"/>
      <c r="D41" s="89"/>
      <c r="E41" s="89"/>
      <c r="F41" s="89"/>
      <c r="G41" s="89"/>
      <c r="H41" s="54"/>
    </row>
    <row r="42" spans="1:8" ht="20.100000000000001" customHeight="1" x14ac:dyDescent="0.2">
      <c r="A42" s="220"/>
      <c r="B42" s="91"/>
      <c r="C42" s="91"/>
      <c r="D42" s="89"/>
      <c r="E42" s="89"/>
      <c r="F42" s="89"/>
      <c r="G42" s="89"/>
      <c r="H42" s="54"/>
    </row>
    <row r="43" spans="1:8" ht="20.100000000000001" customHeight="1" x14ac:dyDescent="0.2">
      <c r="A43" s="220"/>
      <c r="B43" s="91"/>
      <c r="C43" s="91"/>
      <c r="D43" s="89"/>
      <c r="E43" s="89"/>
      <c r="F43" s="89"/>
      <c r="G43" s="89"/>
      <c r="H43" s="54"/>
    </row>
    <row r="44" spans="1:8" ht="20.100000000000001" customHeight="1" x14ac:dyDescent="0.2">
      <c r="A44" s="220"/>
      <c r="B44" s="91"/>
      <c r="C44" s="91"/>
      <c r="D44" s="89"/>
      <c r="E44" s="89"/>
      <c r="F44" s="89"/>
      <c r="G44" s="89"/>
      <c r="H44" s="54"/>
    </row>
    <row r="45" spans="1:8" ht="20.100000000000001" customHeight="1" x14ac:dyDescent="0.2">
      <c r="A45" s="220"/>
      <c r="B45" s="91"/>
      <c r="C45" s="91"/>
      <c r="D45" s="89"/>
      <c r="E45" s="89"/>
      <c r="F45" s="89"/>
      <c r="G45" s="89"/>
      <c r="H45" s="54"/>
    </row>
    <row r="46" spans="1:8" ht="20.100000000000001" customHeight="1" x14ac:dyDescent="0.2">
      <c r="A46" s="220"/>
      <c r="B46" s="91"/>
      <c r="C46" s="91"/>
      <c r="D46" s="89"/>
      <c r="E46" s="89"/>
      <c r="F46" s="89"/>
      <c r="G46" s="89"/>
      <c r="H46" s="54"/>
    </row>
    <row r="47" spans="1:8" ht="20.100000000000001" customHeight="1" thickBot="1" x14ac:dyDescent="0.25">
      <c r="A47" s="220" t="s">
        <v>703</v>
      </c>
      <c r="B47" s="91"/>
      <c r="C47" s="91"/>
      <c r="D47" s="55">
        <f>SUM(D34:D46)</f>
        <v>0</v>
      </c>
      <c r="E47" s="55">
        <f>SUM(E34:E46)</f>
        <v>0</v>
      </c>
      <c r="F47" s="55">
        <f>SUM(F34:F46)</f>
        <v>0</v>
      </c>
      <c r="G47" s="55">
        <f>SUM(G34:G46)</f>
        <v>0</v>
      </c>
      <c r="H47" s="54"/>
    </row>
    <row r="48" spans="1:8" ht="20.100000000000001" customHeight="1" thickTop="1" x14ac:dyDescent="0.25">
      <c r="A48" s="224" t="s">
        <v>132</v>
      </c>
      <c r="C48" s="224"/>
      <c r="D48" s="57">
        <f>D24+D31+D47+'GWKS 1'!D20+'GWKS 1'!D29+'GWKS 1'!D46</f>
        <v>0</v>
      </c>
      <c r="E48" s="57">
        <f>E24+E31+E47+'GWKS 1'!E20+'GWKS 1'!E29+'GWKS 1'!E46</f>
        <v>0</v>
      </c>
      <c r="F48" s="57">
        <f>F24+F31+F47+'GWKS 1'!F20+'GWKS 1'!F29+'GWKS 1'!F46</f>
        <v>0</v>
      </c>
      <c r="G48" s="57">
        <f>G24+G31+G47+'GWKS 1'!G20+'GWKS 1'!G29+'GWKS 1'!G46</f>
        <v>0</v>
      </c>
      <c r="H48" s="54"/>
    </row>
    <row r="49" spans="1:7" x14ac:dyDescent="0.2">
      <c r="A49" s="91"/>
      <c r="B49" s="91"/>
      <c r="C49" s="91"/>
      <c r="D49" s="91"/>
      <c r="E49" s="58"/>
      <c r="F49" s="58"/>
      <c r="G49" s="58"/>
    </row>
    <row r="50" spans="1:7" x14ac:dyDescent="0.2">
      <c r="A50" s="91"/>
      <c r="B50" s="91"/>
      <c r="C50" s="91"/>
      <c r="D50" s="91"/>
    </row>
    <row r="51" spans="1:7" x14ac:dyDescent="0.2">
      <c r="A51" s="91"/>
      <c r="B51" s="91"/>
      <c r="C51" s="91"/>
      <c r="D51" s="91"/>
    </row>
    <row r="52" spans="1:7" x14ac:dyDescent="0.2">
      <c r="A52" s="91"/>
      <c r="B52" s="91"/>
      <c r="C52" s="91"/>
      <c r="D52" s="91"/>
    </row>
    <row r="55" spans="1:7" ht="15" customHeight="1" x14ac:dyDescent="0.2"/>
    <row r="56" spans="1:7" ht="30" customHeight="1" x14ac:dyDescent="0.2"/>
    <row r="65" ht="30" customHeight="1" x14ac:dyDescent="0.2"/>
  </sheetData>
  <mergeCells count="4">
    <mergeCell ref="A3:H3"/>
    <mergeCell ref="A4:H4"/>
    <mergeCell ref="A5:H5"/>
    <mergeCell ref="E8:G8"/>
  </mergeCells>
  <phoneticPr fontId="0" type="noConversion"/>
  <printOptions gridLinesSet="0"/>
  <pageMargins left="0.4" right="0.4" top="0.33300000000000002" bottom="0.33300000000000002" header="0.5" footer="0.5"/>
  <pageSetup scale="85" orientation="portrait" horizontalDpi="1200" verticalDpi="1200"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ransitionEvaluation="1" codeName="Sheet6">
    <pageSetUpPr fitToPage="1"/>
  </sheetPr>
  <dimension ref="A1:I48"/>
  <sheetViews>
    <sheetView showGridLines="0" zoomScale="75" workbookViewId="0">
      <selection activeCell="D13" sqref="D13:H47"/>
    </sheetView>
  </sheetViews>
  <sheetFormatPr defaultColWidth="9.77734375" defaultRowHeight="15" x14ac:dyDescent="0.2"/>
  <cols>
    <col min="1" max="2" width="9.77734375" style="10"/>
    <col min="3" max="3" width="9.109375" style="10" customWidth="1"/>
    <col min="4" max="4" width="14.88671875" style="10" customWidth="1"/>
    <col min="5" max="8" width="14.77734375" style="10" customWidth="1"/>
    <col min="9" max="9" width="4.77734375" style="10" customWidth="1"/>
    <col min="10" max="16384" width="9.77734375" style="10"/>
  </cols>
  <sheetData>
    <row r="1" spans="1:9" x14ac:dyDescent="0.2">
      <c r="H1" s="182" t="s">
        <v>116</v>
      </c>
    </row>
    <row r="2" spans="1:9" x14ac:dyDescent="0.2">
      <c r="H2" s="9"/>
    </row>
    <row r="3" spans="1:9" ht="18" x14ac:dyDescent="0.25">
      <c r="A3" s="398" t="s">
        <v>0</v>
      </c>
      <c r="B3" s="398"/>
      <c r="C3" s="398"/>
      <c r="D3" s="398"/>
      <c r="E3" s="398"/>
      <c r="F3" s="398"/>
      <c r="G3" s="398"/>
      <c r="H3" s="398"/>
    </row>
    <row r="4" spans="1:9" ht="18" x14ac:dyDescent="0.25">
      <c r="A4" s="398" t="s">
        <v>156</v>
      </c>
      <c r="B4" s="398"/>
      <c r="C4" s="398"/>
      <c r="D4" s="398"/>
      <c r="E4" s="398"/>
      <c r="F4" s="398"/>
      <c r="G4" s="398"/>
      <c r="H4" s="398"/>
    </row>
    <row r="5" spans="1:9" ht="18" x14ac:dyDescent="0.25">
      <c r="A5" s="398" t="s">
        <v>42</v>
      </c>
      <c r="B5" s="398"/>
      <c r="C5" s="398"/>
      <c r="D5" s="398"/>
      <c r="E5" s="398"/>
      <c r="F5" s="398"/>
      <c r="G5" s="398"/>
      <c r="H5" s="398"/>
    </row>
    <row r="8" spans="1:9" x14ac:dyDescent="0.2">
      <c r="D8" s="336" t="s">
        <v>697</v>
      </c>
      <c r="E8" s="399" t="s">
        <v>698</v>
      </c>
      <c r="F8" s="400"/>
      <c r="G8" s="400"/>
      <c r="H8" s="401"/>
    </row>
    <row r="9" spans="1:9" x14ac:dyDescent="0.2">
      <c r="D9" s="5" t="s">
        <v>28</v>
      </c>
      <c r="E9" s="5" t="s">
        <v>28</v>
      </c>
      <c r="F9" s="5" t="s">
        <v>29</v>
      </c>
      <c r="G9" s="60"/>
      <c r="H9" s="60" t="s">
        <v>41</v>
      </c>
      <c r="I9" s="28"/>
    </row>
    <row r="10" spans="1:9" x14ac:dyDescent="0.2">
      <c r="A10" s="91"/>
      <c r="B10" s="91"/>
      <c r="C10" s="91"/>
      <c r="D10" s="5" t="s">
        <v>42</v>
      </c>
      <c r="E10" s="5" t="s">
        <v>42</v>
      </c>
      <c r="F10" s="60" t="s">
        <v>42</v>
      </c>
      <c r="G10" s="60" t="s">
        <v>43</v>
      </c>
      <c r="H10" s="60" t="s">
        <v>44</v>
      </c>
      <c r="I10" s="28"/>
    </row>
    <row r="11" spans="1:9" x14ac:dyDescent="0.2">
      <c r="A11" s="91"/>
      <c r="B11" s="91"/>
      <c r="C11" s="91"/>
      <c r="D11" s="60">
        <f>+E11-1</f>
        <v>2024</v>
      </c>
      <c r="E11" s="60">
        <f>+F11-1</f>
        <v>2025</v>
      </c>
      <c r="F11" s="60">
        <f>+G11-1</f>
        <v>2026</v>
      </c>
      <c r="G11" s="60">
        <f>+H11</f>
        <v>2027</v>
      </c>
      <c r="H11" s="60">
        <f>+'GWKS 2'!G11</f>
        <v>2027</v>
      </c>
      <c r="I11" s="28"/>
    </row>
    <row r="12" spans="1:9" ht="20.100000000000001" customHeight="1" x14ac:dyDescent="0.25">
      <c r="A12" s="225" t="s">
        <v>46</v>
      </c>
      <c r="B12" s="91"/>
      <c r="C12" s="91"/>
      <c r="D12" s="61"/>
      <c r="E12" s="61"/>
      <c r="F12" s="61"/>
      <c r="G12" s="62"/>
      <c r="H12" s="63"/>
    </row>
    <row r="13" spans="1:9" ht="20.100000000000001" customHeight="1" x14ac:dyDescent="0.2">
      <c r="A13" s="338" t="s">
        <v>180</v>
      </c>
      <c r="B13" s="91"/>
      <c r="C13" s="91"/>
      <c r="D13" s="100"/>
      <c r="E13" s="100"/>
      <c r="F13" s="100"/>
      <c r="G13" s="101"/>
      <c r="H13" s="102"/>
      <c r="I13" s="34"/>
    </row>
    <row r="14" spans="1:9" ht="20.100000000000001" customHeight="1" x14ac:dyDescent="0.2">
      <c r="A14" s="338" t="s">
        <v>181</v>
      </c>
      <c r="B14" s="91"/>
      <c r="C14" s="91"/>
      <c r="D14" s="100"/>
      <c r="E14" s="100"/>
      <c r="F14" s="100"/>
      <c r="G14" s="103"/>
      <c r="H14" s="100"/>
      <c r="I14" s="34"/>
    </row>
    <row r="15" spans="1:9" ht="20.100000000000001" customHeight="1" x14ac:dyDescent="0.2">
      <c r="A15" s="338" t="s">
        <v>169</v>
      </c>
      <c r="B15" s="91"/>
      <c r="C15" s="91"/>
      <c r="D15" s="100"/>
      <c r="E15" s="100"/>
      <c r="F15" s="100"/>
      <c r="G15" s="103"/>
      <c r="H15" s="100"/>
      <c r="I15" s="34"/>
    </row>
    <row r="16" spans="1:9" ht="20.100000000000001" customHeight="1" x14ac:dyDescent="0.2">
      <c r="A16" s="338" t="s">
        <v>182</v>
      </c>
      <c r="B16" s="91"/>
      <c r="C16" s="91"/>
      <c r="D16" s="100"/>
      <c r="E16" s="100"/>
      <c r="F16" s="100"/>
      <c r="G16" s="103"/>
      <c r="H16" s="100"/>
      <c r="I16" s="34"/>
    </row>
    <row r="17" spans="1:9" ht="20.100000000000001" customHeight="1" x14ac:dyDescent="0.2">
      <c r="A17" s="338" t="s">
        <v>183</v>
      </c>
      <c r="B17" s="91"/>
      <c r="C17" s="91"/>
      <c r="D17" s="100"/>
      <c r="E17" s="100"/>
      <c r="F17" s="100"/>
      <c r="G17" s="103"/>
      <c r="H17" s="100"/>
      <c r="I17" s="34"/>
    </row>
    <row r="18" spans="1:9" ht="20.100000000000001" customHeight="1" x14ac:dyDescent="0.2">
      <c r="A18" s="338" t="s">
        <v>184</v>
      </c>
      <c r="B18" s="91"/>
      <c r="C18" s="91"/>
      <c r="D18" s="100"/>
      <c r="E18" s="100"/>
      <c r="F18" s="100"/>
      <c r="G18" s="103"/>
      <c r="H18" s="100"/>
      <c r="I18" s="34"/>
    </row>
    <row r="19" spans="1:9" ht="20.100000000000001" customHeight="1" x14ac:dyDescent="0.2">
      <c r="A19" s="339" t="s">
        <v>185</v>
      </c>
      <c r="B19" s="91"/>
      <c r="C19" s="91"/>
      <c r="D19" s="100"/>
      <c r="E19" s="100"/>
      <c r="F19" s="100"/>
      <c r="G19" s="103"/>
      <c r="H19" s="100"/>
      <c r="I19" s="34"/>
    </row>
    <row r="20" spans="1:9" ht="20.100000000000001" customHeight="1" x14ac:dyDescent="0.2">
      <c r="A20" s="339" t="s">
        <v>186</v>
      </c>
      <c r="B20" s="91"/>
      <c r="C20" s="91"/>
      <c r="D20" s="100"/>
      <c r="E20" s="100"/>
      <c r="F20" s="100"/>
      <c r="G20" s="103"/>
      <c r="H20" s="100"/>
      <c r="I20" s="34"/>
    </row>
    <row r="21" spans="1:9" ht="20.100000000000001" customHeight="1" x14ac:dyDescent="0.2">
      <c r="A21" s="338" t="s">
        <v>170</v>
      </c>
      <c r="B21" s="91"/>
      <c r="C21" s="91"/>
      <c r="D21" s="100"/>
      <c r="E21" s="100"/>
      <c r="F21" s="100"/>
      <c r="G21" s="103"/>
      <c r="H21" s="100"/>
      <c r="I21" s="34"/>
    </row>
    <row r="22" spans="1:9" ht="20.100000000000001" customHeight="1" x14ac:dyDescent="0.2">
      <c r="A22" s="338" t="s">
        <v>187</v>
      </c>
      <c r="B22" s="91"/>
      <c r="C22" s="91"/>
      <c r="D22" s="100"/>
      <c r="E22" s="100"/>
      <c r="F22" s="100"/>
      <c r="G22" s="103"/>
      <c r="H22" s="100"/>
      <c r="I22" s="34"/>
    </row>
    <row r="23" spans="1:9" ht="20.100000000000001" customHeight="1" x14ac:dyDescent="0.2">
      <c r="A23" s="338" t="s">
        <v>188</v>
      </c>
      <c r="B23" s="91"/>
      <c r="C23" s="91"/>
      <c r="D23" s="100"/>
      <c r="E23" s="100"/>
      <c r="F23" s="100"/>
      <c r="G23" s="103"/>
      <c r="H23" s="100"/>
      <c r="I23" s="34"/>
    </row>
    <row r="24" spans="1:9" ht="20.100000000000001" customHeight="1" x14ac:dyDescent="0.2">
      <c r="A24" s="338" t="s">
        <v>189</v>
      </c>
      <c r="B24" s="91"/>
      <c r="C24" s="91"/>
      <c r="D24" s="100"/>
      <c r="E24" s="100"/>
      <c r="F24" s="100"/>
      <c r="G24" s="103"/>
      <c r="H24" s="100"/>
      <c r="I24" s="34"/>
    </row>
    <row r="25" spans="1:9" ht="20.100000000000001" customHeight="1" x14ac:dyDescent="0.2">
      <c r="A25" s="339" t="s">
        <v>190</v>
      </c>
      <c r="B25" s="91"/>
      <c r="C25" s="91"/>
      <c r="D25" s="100"/>
      <c r="E25" s="100"/>
      <c r="F25" s="100"/>
      <c r="G25" s="103"/>
      <c r="H25" s="100"/>
      <c r="I25" s="34"/>
    </row>
    <row r="26" spans="1:9" ht="20.100000000000001" customHeight="1" x14ac:dyDescent="0.2">
      <c r="A26" s="338" t="s">
        <v>191</v>
      </c>
      <c r="B26" s="91"/>
      <c r="C26" s="91"/>
      <c r="D26" s="100"/>
      <c r="E26" s="100"/>
      <c r="F26" s="100"/>
      <c r="G26" s="103"/>
      <c r="H26" s="100"/>
      <c r="I26" s="34"/>
    </row>
    <row r="27" spans="1:9" ht="20.100000000000001" customHeight="1" x14ac:dyDescent="0.2">
      <c r="A27" s="338" t="s">
        <v>69</v>
      </c>
      <c r="B27" s="91"/>
      <c r="C27" s="91"/>
      <c r="D27" s="100"/>
      <c r="E27" s="100"/>
      <c r="F27" s="100"/>
      <c r="G27" s="103"/>
      <c r="H27" s="100"/>
      <c r="I27" s="34"/>
    </row>
    <row r="28" spans="1:9" ht="20.100000000000001" customHeight="1" x14ac:dyDescent="0.2">
      <c r="A28" s="338" t="s">
        <v>192</v>
      </c>
      <c r="B28" s="91"/>
      <c r="C28" s="91"/>
      <c r="D28" s="100"/>
      <c r="E28" s="100"/>
      <c r="F28" s="100"/>
      <c r="G28" s="103"/>
      <c r="H28" s="100"/>
      <c r="I28" s="34"/>
    </row>
    <row r="29" spans="1:9" ht="20.100000000000001" customHeight="1" x14ac:dyDescent="0.2">
      <c r="A29" s="338" t="s">
        <v>83</v>
      </c>
      <c r="B29" s="91"/>
      <c r="C29" s="91"/>
      <c r="D29" s="100"/>
      <c r="E29" s="100"/>
      <c r="F29" s="100"/>
      <c r="G29" s="103"/>
      <c r="H29" s="100"/>
      <c r="I29" s="34"/>
    </row>
    <row r="30" spans="1:9" ht="20.100000000000001" customHeight="1" x14ac:dyDescent="0.2">
      <c r="A30" s="338" t="s">
        <v>70</v>
      </c>
      <c r="B30" s="91"/>
      <c r="C30" s="91"/>
      <c r="D30" s="100"/>
      <c r="E30" s="100"/>
      <c r="F30" s="100"/>
      <c r="G30" s="103"/>
      <c r="H30" s="100"/>
      <c r="I30" s="34"/>
    </row>
    <row r="31" spans="1:9" ht="20.100000000000001" customHeight="1" x14ac:dyDescent="0.2">
      <c r="A31" s="338" t="s">
        <v>193</v>
      </c>
      <c r="B31" s="91"/>
      <c r="C31" s="91"/>
      <c r="D31" s="100"/>
      <c r="E31" s="100"/>
      <c r="F31" s="100"/>
      <c r="G31" s="103"/>
      <c r="H31" s="100"/>
      <c r="I31" s="34"/>
    </row>
    <row r="32" spans="1:9" ht="20.100000000000001" customHeight="1" x14ac:dyDescent="0.2">
      <c r="A32" s="338" t="s">
        <v>194</v>
      </c>
      <c r="B32" s="91"/>
      <c r="C32" s="91"/>
      <c r="D32" s="100"/>
      <c r="E32" s="100"/>
      <c r="F32" s="100"/>
      <c r="G32" s="103"/>
      <c r="H32" s="100"/>
      <c r="I32" s="34"/>
    </row>
    <row r="33" spans="1:9" ht="20.100000000000001" customHeight="1" x14ac:dyDescent="0.2">
      <c r="A33" s="338" t="s">
        <v>195</v>
      </c>
      <c r="B33" s="91"/>
      <c r="C33" s="91"/>
      <c r="D33" s="100"/>
      <c r="E33" s="100"/>
      <c r="F33" s="100"/>
      <c r="G33" s="103"/>
      <c r="H33" s="100"/>
      <c r="I33" s="34"/>
    </row>
    <row r="34" spans="1:9" ht="20.100000000000001" customHeight="1" x14ac:dyDescent="0.2">
      <c r="A34" s="338" t="s">
        <v>72</v>
      </c>
      <c r="B34" s="91"/>
      <c r="C34" s="91"/>
      <c r="D34" s="100"/>
      <c r="E34" s="100"/>
      <c r="F34" s="100"/>
      <c r="G34" s="103"/>
      <c r="H34" s="100"/>
      <c r="I34" s="34"/>
    </row>
    <row r="35" spans="1:9" ht="20.100000000000001" customHeight="1" x14ac:dyDescent="0.2">
      <c r="A35" s="338" t="s">
        <v>196</v>
      </c>
      <c r="B35" s="91"/>
      <c r="C35" s="91"/>
      <c r="D35" s="100"/>
      <c r="E35" s="100"/>
      <c r="F35" s="100"/>
      <c r="G35" s="103"/>
      <c r="H35" s="100"/>
      <c r="I35" s="34"/>
    </row>
    <row r="36" spans="1:9" ht="20.100000000000001" customHeight="1" x14ac:dyDescent="0.2">
      <c r="A36" s="338" t="s">
        <v>197</v>
      </c>
      <c r="B36" s="91"/>
      <c r="C36" s="91"/>
      <c r="D36" s="100"/>
      <c r="E36" s="100"/>
      <c r="F36" s="100"/>
      <c r="G36" s="103"/>
      <c r="H36" s="100"/>
      <c r="I36" s="34"/>
    </row>
    <row r="37" spans="1:9" ht="20.100000000000001" customHeight="1" x14ac:dyDescent="0.2">
      <c r="A37" s="338" t="s">
        <v>198</v>
      </c>
      <c r="B37" s="91"/>
      <c r="C37" s="91"/>
      <c r="D37" s="100"/>
      <c r="E37" s="100"/>
      <c r="F37" s="100"/>
      <c r="G37" s="103"/>
      <c r="H37" s="100"/>
      <c r="I37" s="34"/>
    </row>
    <row r="38" spans="1:9" ht="20.100000000000001" customHeight="1" x14ac:dyDescent="0.2">
      <c r="A38" s="338" t="s">
        <v>199</v>
      </c>
      <c r="B38" s="91"/>
      <c r="C38" s="91"/>
      <c r="D38" s="100"/>
      <c r="E38" s="100"/>
      <c r="F38" s="100"/>
      <c r="G38" s="103"/>
      <c r="H38" s="100"/>
      <c r="I38" s="34"/>
    </row>
    <row r="39" spans="1:9" ht="20.100000000000001" customHeight="1" x14ac:dyDescent="0.2">
      <c r="A39" s="338" t="s">
        <v>200</v>
      </c>
      <c r="B39" s="91"/>
      <c r="C39" s="91"/>
      <c r="D39" s="100"/>
      <c r="E39" s="100"/>
      <c r="F39" s="100"/>
      <c r="G39" s="103"/>
      <c r="H39" s="100"/>
      <c r="I39" s="34"/>
    </row>
    <row r="40" spans="1:9" ht="20.100000000000001" customHeight="1" x14ac:dyDescent="0.2">
      <c r="A40" s="338" t="s">
        <v>201</v>
      </c>
      <c r="B40" s="91"/>
      <c r="C40" s="91"/>
      <c r="D40" s="100"/>
      <c r="E40" s="100"/>
      <c r="F40" s="100"/>
      <c r="G40" s="103"/>
      <c r="H40" s="100"/>
      <c r="I40" s="34"/>
    </row>
    <row r="41" spans="1:9" ht="20.100000000000001" customHeight="1" x14ac:dyDescent="0.2">
      <c r="A41" s="338" t="s">
        <v>201</v>
      </c>
      <c r="B41" s="91"/>
      <c r="C41" s="91"/>
      <c r="D41" s="100"/>
      <c r="E41" s="100"/>
      <c r="F41" s="100"/>
      <c r="G41" s="103"/>
      <c r="H41" s="100"/>
      <c r="I41" s="34"/>
    </row>
    <row r="42" spans="1:9" ht="20.100000000000001" customHeight="1" x14ac:dyDescent="0.2">
      <c r="A42" s="220"/>
      <c r="B42" s="91"/>
      <c r="C42" s="91"/>
      <c r="D42" s="100"/>
      <c r="E42" s="100"/>
      <c r="F42" s="100"/>
      <c r="G42" s="103"/>
      <c r="H42" s="100"/>
      <c r="I42" s="34"/>
    </row>
    <row r="43" spans="1:9" ht="20.100000000000001" customHeight="1" x14ac:dyDescent="0.2">
      <c r="A43" s="220"/>
      <c r="B43" s="91"/>
      <c r="C43" s="91"/>
      <c r="D43" s="100"/>
      <c r="E43" s="100"/>
      <c r="F43" s="100"/>
      <c r="G43" s="103"/>
      <c r="H43" s="100"/>
      <c r="I43" s="34"/>
    </row>
    <row r="44" spans="1:9" ht="20.100000000000001" customHeight="1" x14ac:dyDescent="0.2">
      <c r="A44" s="220"/>
      <c r="B44" s="91"/>
      <c r="C44" s="91"/>
      <c r="D44" s="100"/>
      <c r="E44" s="100"/>
      <c r="F44" s="100"/>
      <c r="G44" s="103"/>
      <c r="H44" s="100"/>
      <c r="I44" s="34"/>
    </row>
    <row r="45" spans="1:9" ht="20.100000000000001" customHeight="1" x14ac:dyDescent="0.2">
      <c r="A45" s="220"/>
      <c r="B45" s="91"/>
      <c r="C45" s="91"/>
      <c r="D45" s="100"/>
      <c r="E45" s="100"/>
      <c r="F45" s="100"/>
      <c r="G45" s="103"/>
      <c r="H45" s="100"/>
      <c r="I45" s="34"/>
    </row>
    <row r="46" spans="1:9" ht="20.100000000000001" customHeight="1" x14ac:dyDescent="0.2">
      <c r="A46" s="220"/>
      <c r="B46" s="91"/>
      <c r="C46" s="91"/>
      <c r="D46" s="100"/>
      <c r="E46" s="100"/>
      <c r="F46" s="100"/>
      <c r="G46" s="103"/>
      <c r="H46" s="100"/>
      <c r="I46" s="34"/>
    </row>
    <row r="47" spans="1:9" ht="20.100000000000001" customHeight="1" thickBot="1" x14ac:dyDescent="0.25">
      <c r="A47" s="220"/>
      <c r="B47" s="91"/>
      <c r="C47" s="91"/>
      <c r="D47" s="100"/>
      <c r="E47" s="100"/>
      <c r="F47" s="100"/>
      <c r="G47" s="103"/>
      <c r="H47" s="100"/>
      <c r="I47" s="34"/>
    </row>
    <row r="48" spans="1:9" ht="20.100000000000001" customHeight="1" thickTop="1" thickBot="1" x14ac:dyDescent="0.25">
      <c r="A48" s="91" t="s">
        <v>47</v>
      </c>
      <c r="B48" s="91"/>
      <c r="C48" s="91"/>
      <c r="D48" s="64">
        <f>SUM(D13:D47)</f>
        <v>0</v>
      </c>
      <c r="E48" s="64">
        <f>SUM(E13:E47)</f>
        <v>0</v>
      </c>
      <c r="F48" s="64">
        <f>SUM(F13:F47)</f>
        <v>0</v>
      </c>
      <c r="G48" s="64">
        <f>SUM(G13:G47)</f>
        <v>0</v>
      </c>
      <c r="H48" s="64">
        <f>SUM(H13:H47)</f>
        <v>0</v>
      </c>
      <c r="I48" s="34"/>
    </row>
  </sheetData>
  <mergeCells count="4">
    <mergeCell ref="A3:H3"/>
    <mergeCell ref="A4:H4"/>
    <mergeCell ref="A5:H5"/>
    <mergeCell ref="E8:H8"/>
  </mergeCells>
  <phoneticPr fontId="0" type="noConversion"/>
  <printOptions gridLinesSet="0"/>
  <pageMargins left="0.4" right="0.4" top="0.33300000000000002" bottom="0.33300000000000002" header="0.5" footer="0.5"/>
  <pageSetup scale="86"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ransitionEvaluation="1" codeName="Sheet7">
    <pageSetUpPr fitToPage="1"/>
  </sheetPr>
  <dimension ref="A1:J43"/>
  <sheetViews>
    <sheetView showGridLines="0" zoomScaleNormal="100" workbookViewId="0">
      <selection activeCell="H36" activeCellId="2" sqref="D14:H23 D27:H32 D36:H39"/>
    </sheetView>
  </sheetViews>
  <sheetFormatPr defaultColWidth="9.77734375" defaultRowHeight="15" x14ac:dyDescent="0.2"/>
  <cols>
    <col min="1" max="3" width="9.77734375" style="10"/>
    <col min="4" max="4" width="13.77734375" style="10" customWidth="1"/>
    <col min="5" max="8" width="14.77734375" style="10" customWidth="1"/>
    <col min="9" max="9" width="4.77734375" style="10" customWidth="1"/>
    <col min="10" max="10" width="11.33203125" style="10" bestFit="1" customWidth="1"/>
    <col min="11" max="16384" width="9.77734375" style="10"/>
  </cols>
  <sheetData>
    <row r="1" spans="1:10" x14ac:dyDescent="0.2">
      <c r="H1" s="182" t="s">
        <v>116</v>
      </c>
    </row>
    <row r="2" spans="1:10" x14ac:dyDescent="0.2">
      <c r="H2" s="9"/>
    </row>
    <row r="3" spans="1:10" ht="18" x14ac:dyDescent="0.25">
      <c r="A3" s="398" t="s">
        <v>0</v>
      </c>
      <c r="B3" s="398"/>
      <c r="C3" s="398"/>
      <c r="D3" s="398"/>
      <c r="E3" s="398"/>
      <c r="F3" s="398"/>
      <c r="G3" s="398"/>
      <c r="H3" s="398"/>
    </row>
    <row r="4" spans="1:10" ht="18" x14ac:dyDescent="0.25">
      <c r="A4" s="398" t="s">
        <v>156</v>
      </c>
      <c r="B4" s="398"/>
      <c r="C4" s="398"/>
      <c r="D4" s="398"/>
      <c r="E4" s="398"/>
      <c r="F4" s="398"/>
      <c r="G4" s="398"/>
      <c r="H4" s="398"/>
    </row>
    <row r="5" spans="1:10" ht="18" x14ac:dyDescent="0.25">
      <c r="A5" s="398" t="s">
        <v>158</v>
      </c>
      <c r="B5" s="398"/>
      <c r="C5" s="398"/>
      <c r="D5" s="398"/>
      <c r="E5" s="398"/>
      <c r="F5" s="398"/>
      <c r="G5" s="398"/>
      <c r="H5" s="398"/>
    </row>
    <row r="7" spans="1:10" x14ac:dyDescent="0.2">
      <c r="C7" s="9"/>
      <c r="D7" s="9"/>
    </row>
    <row r="8" spans="1:10" x14ac:dyDescent="0.2">
      <c r="D8" s="340" t="s">
        <v>697</v>
      </c>
      <c r="E8" s="399" t="s">
        <v>698</v>
      </c>
      <c r="F8" s="400"/>
      <c r="G8" s="400"/>
      <c r="H8" s="401"/>
    </row>
    <row r="9" spans="1:10" x14ac:dyDescent="0.2">
      <c r="D9" s="2" t="s">
        <v>28</v>
      </c>
      <c r="E9" s="2" t="s">
        <v>28</v>
      </c>
      <c r="F9" s="2" t="s">
        <v>29</v>
      </c>
      <c r="G9" s="59"/>
      <c r="H9" s="59" t="s">
        <v>41</v>
      </c>
      <c r="I9" s="28"/>
    </row>
    <row r="10" spans="1:10" x14ac:dyDescent="0.2">
      <c r="A10" s="91"/>
      <c r="B10" s="91"/>
      <c r="C10" s="91"/>
      <c r="D10" s="5" t="s">
        <v>42</v>
      </c>
      <c r="E10" s="5" t="s">
        <v>42</v>
      </c>
      <c r="F10" s="60" t="s">
        <v>42</v>
      </c>
      <c r="G10" s="60" t="s">
        <v>43</v>
      </c>
      <c r="H10" s="60" t="s">
        <v>44</v>
      </c>
      <c r="I10" s="28"/>
    </row>
    <row r="11" spans="1:10" x14ac:dyDescent="0.2">
      <c r="A11" s="91"/>
      <c r="B11" s="91"/>
      <c r="C11" s="91"/>
      <c r="D11" s="60">
        <f>+E11-1</f>
        <v>2024</v>
      </c>
      <c r="E11" s="60">
        <f>+F11-1</f>
        <v>2025</v>
      </c>
      <c r="F11" s="60">
        <f>+G11-1</f>
        <v>2026</v>
      </c>
      <c r="G11" s="60">
        <f>+H11</f>
        <v>2027</v>
      </c>
      <c r="H11" s="60">
        <f>+'GWKS 3'!H11</f>
        <v>2027</v>
      </c>
      <c r="I11" s="28"/>
    </row>
    <row r="12" spans="1:10" x14ac:dyDescent="0.2">
      <c r="A12" s="220"/>
      <c r="B12" s="91"/>
      <c r="C12" s="91"/>
      <c r="D12" s="65"/>
      <c r="E12" s="65"/>
      <c r="F12" s="65"/>
      <c r="G12" s="65"/>
      <c r="H12" s="65"/>
      <c r="I12" s="28"/>
    </row>
    <row r="13" spans="1:10" ht="20.100000000000001" customHeight="1" x14ac:dyDescent="0.25">
      <c r="A13" s="223" t="s">
        <v>48</v>
      </c>
      <c r="B13" s="91"/>
      <c r="C13" s="91"/>
      <c r="D13" s="61"/>
      <c r="E13" s="61"/>
      <c r="F13" s="61"/>
      <c r="G13" s="62"/>
      <c r="H13" s="63"/>
    </row>
    <row r="14" spans="1:10" ht="20.100000000000001" customHeight="1" x14ac:dyDescent="0.2">
      <c r="A14" s="91" t="s">
        <v>202</v>
      </c>
      <c r="B14" s="91"/>
      <c r="C14" s="91"/>
      <c r="D14" s="100"/>
      <c r="E14" s="100"/>
      <c r="F14" s="100"/>
      <c r="G14" s="101"/>
      <c r="H14" s="102"/>
      <c r="I14" s="54"/>
    </row>
    <row r="15" spans="1:10" ht="20.100000000000001" customHeight="1" x14ac:dyDescent="0.2">
      <c r="A15" s="220" t="s">
        <v>203</v>
      </c>
      <c r="B15" s="91"/>
      <c r="C15" s="91"/>
      <c r="D15" s="100"/>
      <c r="E15" s="100"/>
      <c r="F15" s="100"/>
      <c r="G15" s="101"/>
      <c r="H15" s="102"/>
      <c r="I15" s="54"/>
      <c r="J15" s="13"/>
    </row>
    <row r="16" spans="1:10" ht="20.100000000000001" customHeight="1" x14ac:dyDescent="0.2">
      <c r="A16" s="220" t="s">
        <v>204</v>
      </c>
      <c r="B16" s="91"/>
      <c r="C16" s="91"/>
      <c r="D16" s="100"/>
      <c r="E16" s="100"/>
      <c r="F16" s="100"/>
      <c r="G16" s="101"/>
      <c r="H16" s="102"/>
      <c r="I16" s="54"/>
    </row>
    <row r="17" spans="1:9" ht="20.100000000000001" customHeight="1" x14ac:dyDescent="0.2">
      <c r="A17" s="220" t="s">
        <v>205</v>
      </c>
      <c r="B17" s="91"/>
      <c r="C17" s="91"/>
      <c r="D17" s="100"/>
      <c r="E17" s="100"/>
      <c r="F17" s="100"/>
      <c r="G17" s="101"/>
      <c r="H17" s="102"/>
      <c r="I17" s="54"/>
    </row>
    <row r="18" spans="1:9" ht="20.100000000000001" customHeight="1" x14ac:dyDescent="0.2">
      <c r="A18" s="220" t="s">
        <v>206</v>
      </c>
      <c r="B18" s="91"/>
      <c r="C18" s="91"/>
      <c r="D18" s="100"/>
      <c r="E18" s="100"/>
      <c r="F18" s="100"/>
      <c r="G18" s="101"/>
      <c r="H18" s="102"/>
      <c r="I18" s="54"/>
    </row>
    <row r="19" spans="1:9" ht="20.100000000000001" customHeight="1" x14ac:dyDescent="0.2">
      <c r="A19" s="220"/>
      <c r="B19" s="91"/>
      <c r="C19" s="91"/>
      <c r="D19" s="100"/>
      <c r="E19" s="100"/>
      <c r="F19" s="100"/>
      <c r="G19" s="101"/>
      <c r="H19" s="102"/>
      <c r="I19" s="54"/>
    </row>
    <row r="20" spans="1:9" ht="20.100000000000001" customHeight="1" x14ac:dyDescent="0.2">
      <c r="A20" s="220"/>
      <c r="B20" s="91"/>
      <c r="C20" s="91"/>
      <c r="D20" s="100"/>
      <c r="E20" s="100"/>
      <c r="F20" s="100"/>
      <c r="G20" s="101"/>
      <c r="H20" s="102"/>
      <c r="I20" s="54"/>
    </row>
    <row r="21" spans="1:9" ht="20.100000000000001" customHeight="1" x14ac:dyDescent="0.2">
      <c r="A21" s="220"/>
      <c r="B21" s="91"/>
      <c r="C21" s="91"/>
      <c r="D21" s="100"/>
      <c r="E21" s="100"/>
      <c r="F21" s="100"/>
      <c r="G21" s="101"/>
      <c r="H21" s="102"/>
      <c r="I21" s="54"/>
    </row>
    <row r="22" spans="1:9" ht="20.100000000000001" customHeight="1" x14ac:dyDescent="0.2">
      <c r="A22" s="220"/>
      <c r="B22" s="91"/>
      <c r="C22" s="91"/>
      <c r="D22" s="100"/>
      <c r="E22" s="100"/>
      <c r="F22" s="100"/>
      <c r="G22" s="101"/>
      <c r="H22" s="102"/>
      <c r="I22" s="54"/>
    </row>
    <row r="23" spans="1:9" ht="20.100000000000001" customHeight="1" x14ac:dyDescent="0.2">
      <c r="A23" s="220"/>
      <c r="B23" s="220"/>
      <c r="C23" s="91"/>
      <c r="D23" s="100"/>
      <c r="E23" s="100"/>
      <c r="F23" s="100"/>
      <c r="G23" s="101"/>
      <c r="H23" s="102"/>
      <c r="I23" s="54"/>
    </row>
    <row r="24" spans="1:9" ht="20.100000000000001" customHeight="1" x14ac:dyDescent="0.2">
      <c r="A24" s="220" t="s">
        <v>49</v>
      </c>
      <c r="B24" s="91"/>
      <c r="C24" s="91"/>
      <c r="D24" s="66">
        <f>SUM(D14:D23)</f>
        <v>0</v>
      </c>
      <c r="E24" s="66">
        <f>SUM(E14:E23)</f>
        <v>0</v>
      </c>
      <c r="F24" s="66">
        <f>SUM(F14:F23)</f>
        <v>0</v>
      </c>
      <c r="G24" s="66">
        <f>SUM(G14:G23)</f>
        <v>0</v>
      </c>
      <c r="H24" s="66">
        <f>SUM(H14:H23)</f>
        <v>0</v>
      </c>
      <c r="I24" s="54"/>
    </row>
    <row r="25" spans="1:9" ht="20.100000000000001" customHeight="1" x14ac:dyDescent="0.2">
      <c r="A25" s="220"/>
      <c r="B25" s="91"/>
      <c r="C25" s="91"/>
      <c r="D25" s="67"/>
      <c r="E25" s="67"/>
      <c r="F25" s="67"/>
      <c r="G25" s="67"/>
      <c r="H25" s="67"/>
      <c r="I25" s="54"/>
    </row>
    <row r="26" spans="1:9" ht="20.100000000000001" customHeight="1" x14ac:dyDescent="0.25">
      <c r="A26" s="223" t="s">
        <v>50</v>
      </c>
      <c r="B26" s="91"/>
      <c r="C26" s="91"/>
      <c r="D26" s="67"/>
      <c r="E26" s="67"/>
      <c r="F26" s="67"/>
      <c r="G26" s="67"/>
      <c r="H26" s="67"/>
      <c r="I26" s="54"/>
    </row>
    <row r="27" spans="1:9" ht="20.100000000000001" customHeight="1" x14ac:dyDescent="0.2">
      <c r="A27" s="220" t="s">
        <v>207</v>
      </c>
      <c r="B27" s="91"/>
      <c r="C27" s="91"/>
      <c r="D27" s="104"/>
      <c r="E27" s="104"/>
      <c r="F27" s="104"/>
      <c r="G27" s="104"/>
      <c r="H27" s="104"/>
      <c r="I27" s="54"/>
    </row>
    <row r="28" spans="1:9" ht="20.100000000000001" customHeight="1" x14ac:dyDescent="0.2">
      <c r="A28" s="220" t="s">
        <v>208</v>
      </c>
      <c r="B28" s="91"/>
      <c r="C28" s="91"/>
      <c r="D28" s="104"/>
      <c r="E28" s="104"/>
      <c r="F28" s="104"/>
      <c r="G28" s="104"/>
      <c r="H28" s="104"/>
      <c r="I28" s="54"/>
    </row>
    <row r="29" spans="1:9" ht="20.100000000000001" customHeight="1" x14ac:dyDescent="0.2">
      <c r="A29" s="220" t="s">
        <v>209</v>
      </c>
      <c r="B29" s="91"/>
      <c r="C29" s="91"/>
      <c r="D29" s="104"/>
      <c r="E29" s="104"/>
      <c r="F29" s="104"/>
      <c r="G29" s="104"/>
      <c r="H29" s="104"/>
      <c r="I29" s="54"/>
    </row>
    <row r="30" spans="1:9" ht="20.100000000000001" customHeight="1" x14ac:dyDescent="0.2">
      <c r="A30" s="220"/>
      <c r="B30" s="91"/>
      <c r="C30" s="91"/>
      <c r="D30" s="104"/>
      <c r="E30" s="104"/>
      <c r="F30" s="104"/>
      <c r="G30" s="104"/>
      <c r="H30" s="104"/>
      <c r="I30" s="54"/>
    </row>
    <row r="31" spans="1:9" ht="20.100000000000001" customHeight="1" x14ac:dyDescent="0.2">
      <c r="A31" s="220"/>
      <c r="B31" s="91"/>
      <c r="C31" s="91"/>
      <c r="D31" s="104"/>
      <c r="E31" s="104"/>
      <c r="F31" s="104"/>
      <c r="G31" s="104"/>
      <c r="H31" s="104"/>
      <c r="I31" s="54"/>
    </row>
    <row r="32" spans="1:9" ht="20.100000000000001" customHeight="1" x14ac:dyDescent="0.2">
      <c r="A32" s="220"/>
      <c r="B32" s="91"/>
      <c r="C32" s="91"/>
      <c r="D32" s="104"/>
      <c r="E32" s="104"/>
      <c r="F32" s="104"/>
      <c r="G32" s="104"/>
      <c r="H32" s="104"/>
      <c r="I32" s="54"/>
    </row>
    <row r="33" spans="1:9" ht="20.100000000000001" customHeight="1" x14ac:dyDescent="0.2">
      <c r="A33" s="220" t="s">
        <v>51</v>
      </c>
      <c r="B33" s="91"/>
      <c r="C33" s="91"/>
      <c r="D33" s="66">
        <f>SUM(D27:D32)</f>
        <v>0</v>
      </c>
      <c r="E33" s="66">
        <f>SUM(E27:E32)</f>
        <v>0</v>
      </c>
      <c r="F33" s="66">
        <f>SUM(F27:F32)</f>
        <v>0</v>
      </c>
      <c r="G33" s="66">
        <f>SUM(G27:G32)</f>
        <v>0</v>
      </c>
      <c r="H33" s="66">
        <f>SUM(H27:H32)</f>
        <v>0</v>
      </c>
      <c r="I33" s="54"/>
    </row>
    <row r="34" spans="1:9" ht="20.100000000000001" customHeight="1" x14ac:dyDescent="0.2">
      <c r="A34" s="220"/>
      <c r="B34" s="91"/>
      <c r="C34" s="91"/>
      <c r="D34" s="67"/>
      <c r="E34" s="67"/>
      <c r="F34" s="67"/>
      <c r="G34" s="67"/>
      <c r="H34" s="67"/>
      <c r="I34" s="54"/>
    </row>
    <row r="35" spans="1:9" ht="20.100000000000001" customHeight="1" x14ac:dyDescent="0.25">
      <c r="A35" s="223" t="s">
        <v>52</v>
      </c>
      <c r="B35" s="91"/>
      <c r="C35" s="91"/>
      <c r="D35" s="68"/>
      <c r="E35" s="68"/>
      <c r="F35" s="68"/>
      <c r="G35" s="68"/>
      <c r="H35" s="68"/>
      <c r="I35" s="54"/>
    </row>
    <row r="36" spans="1:9" ht="20.100000000000001" customHeight="1" x14ac:dyDescent="0.2">
      <c r="A36" s="220" t="s">
        <v>91</v>
      </c>
      <c r="B36" s="91"/>
      <c r="C36" s="91"/>
      <c r="D36" s="104"/>
      <c r="E36" s="104"/>
      <c r="F36" s="104"/>
      <c r="G36" s="104"/>
      <c r="H36" s="104"/>
      <c r="I36" s="54"/>
    </row>
    <row r="37" spans="1:9" ht="20.100000000000001" customHeight="1" x14ac:dyDescent="0.2">
      <c r="A37" s="226" t="s">
        <v>7</v>
      </c>
      <c r="B37" s="91"/>
      <c r="C37" s="91"/>
      <c r="D37" s="104"/>
      <c r="E37" s="104"/>
      <c r="F37" s="104"/>
      <c r="G37" s="104"/>
      <c r="H37" s="104"/>
      <c r="I37" s="54"/>
    </row>
    <row r="38" spans="1:9" ht="20.100000000000001" customHeight="1" x14ac:dyDescent="0.2">
      <c r="A38" s="226"/>
      <c r="B38" s="91"/>
      <c r="C38" s="91"/>
      <c r="D38" s="104"/>
      <c r="E38" s="104"/>
      <c r="F38" s="104"/>
      <c r="G38" s="104"/>
      <c r="H38" s="104"/>
      <c r="I38" s="54"/>
    </row>
    <row r="39" spans="1:9" ht="20.100000000000001" customHeight="1" x14ac:dyDescent="0.2">
      <c r="A39" s="226"/>
      <c r="B39" s="91"/>
      <c r="C39" s="91"/>
      <c r="D39" s="104"/>
      <c r="E39" s="104"/>
      <c r="F39" s="104"/>
      <c r="G39" s="104"/>
      <c r="H39" s="104"/>
      <c r="I39" s="54"/>
    </row>
    <row r="40" spans="1:9" ht="20.100000000000001" customHeight="1" x14ac:dyDescent="0.2">
      <c r="A40" s="91" t="s">
        <v>53</v>
      </c>
      <c r="B40" s="91"/>
      <c r="C40" s="91"/>
      <c r="D40" s="55">
        <f>SUM(D36:D39)</f>
        <v>0</v>
      </c>
      <c r="E40" s="55">
        <f>SUM(E36:E39)</f>
        <v>0</v>
      </c>
      <c r="F40" s="55">
        <f>SUM(F36:F39)</f>
        <v>0</v>
      </c>
      <c r="G40" s="55">
        <f>SUM(G36:G39)</f>
        <v>0</v>
      </c>
      <c r="H40" s="55">
        <f>SUM(H36:H39)</f>
        <v>0</v>
      </c>
      <c r="I40" s="54"/>
    </row>
    <row r="41" spans="1:9" x14ac:dyDescent="0.2">
      <c r="A41" s="91"/>
      <c r="B41" s="91"/>
      <c r="C41" s="91"/>
      <c r="D41" s="91"/>
    </row>
    <row r="42" spans="1:9" x14ac:dyDescent="0.2">
      <c r="A42" s="91"/>
      <c r="B42" s="91"/>
      <c r="C42" s="91"/>
      <c r="D42" s="91"/>
    </row>
    <row r="43" spans="1:9" x14ac:dyDescent="0.2">
      <c r="A43" s="91"/>
      <c r="B43" s="91"/>
      <c r="C43" s="91"/>
      <c r="D43" s="91"/>
    </row>
  </sheetData>
  <mergeCells count="4">
    <mergeCell ref="A3:H3"/>
    <mergeCell ref="A4:H4"/>
    <mergeCell ref="A5:H5"/>
    <mergeCell ref="E8:H8"/>
  </mergeCells>
  <phoneticPr fontId="0" type="noConversion"/>
  <printOptions gridLinesSet="0"/>
  <pageMargins left="0.4" right="0.4" top="0.33300000000000002" bottom="0.33300000000000002" header="0.5" footer="0.5"/>
  <pageSetup scale="88" orientation="portrait" r:id="rId1"/>
  <headerFooter alignWithMargins="0"/>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ransitionEvaluation="1" codeName="Sheet8">
    <pageSetUpPr fitToPage="1"/>
  </sheetPr>
  <dimension ref="A1:L51"/>
  <sheetViews>
    <sheetView showGridLines="0" topLeftCell="A5" zoomScaleNormal="100" workbookViewId="0">
      <selection activeCell="K31" sqref="K31"/>
    </sheetView>
  </sheetViews>
  <sheetFormatPr defaultColWidth="9.77734375" defaultRowHeight="15" x14ac:dyDescent="0.2"/>
  <cols>
    <col min="1" max="2" width="9.77734375" style="10"/>
    <col min="3" max="3" width="11.88671875" style="10" customWidth="1"/>
    <col min="4" max="4" width="15" style="10" customWidth="1"/>
    <col min="5" max="8" width="14.77734375" style="10" customWidth="1"/>
    <col min="9" max="9" width="4.77734375" style="10" customWidth="1"/>
    <col min="10" max="11" width="9.77734375" style="10"/>
    <col min="12" max="12" width="11.44140625" style="10" bestFit="1" customWidth="1"/>
    <col min="13" max="16384" width="9.77734375" style="10"/>
  </cols>
  <sheetData>
    <row r="1" spans="1:9" x14ac:dyDescent="0.2">
      <c r="H1" s="182" t="s">
        <v>116</v>
      </c>
    </row>
    <row r="2" spans="1:9" x14ac:dyDescent="0.2">
      <c r="H2" s="9"/>
    </row>
    <row r="3" spans="1:9" ht="18" x14ac:dyDescent="0.25">
      <c r="A3" s="398" t="s">
        <v>0</v>
      </c>
      <c r="B3" s="398"/>
      <c r="C3" s="398"/>
      <c r="D3" s="398"/>
      <c r="E3" s="398"/>
      <c r="F3" s="398"/>
      <c r="G3" s="398"/>
      <c r="H3" s="398"/>
    </row>
    <row r="4" spans="1:9" ht="18" x14ac:dyDescent="0.25">
      <c r="A4" s="398" t="s">
        <v>156</v>
      </c>
      <c r="B4" s="398"/>
      <c r="C4" s="398"/>
      <c r="D4" s="398"/>
      <c r="E4" s="398"/>
      <c r="F4" s="398"/>
      <c r="G4" s="398"/>
      <c r="H4" s="398"/>
    </row>
    <row r="5" spans="1:9" ht="18" x14ac:dyDescent="0.25">
      <c r="A5" s="398" t="s">
        <v>158</v>
      </c>
      <c r="B5" s="398"/>
      <c r="C5" s="398"/>
      <c r="D5" s="398"/>
      <c r="E5" s="398"/>
      <c r="F5" s="398"/>
      <c r="G5" s="398"/>
      <c r="H5" s="398"/>
    </row>
    <row r="6" spans="1:9" ht="18" x14ac:dyDescent="0.25">
      <c r="A6" s="49"/>
      <c r="B6" s="49"/>
      <c r="C6" s="49"/>
      <c r="D6" s="49"/>
      <c r="E6" s="49"/>
      <c r="F6" s="49"/>
      <c r="G6" s="49"/>
      <c r="H6" s="49"/>
    </row>
    <row r="7" spans="1:9" x14ac:dyDescent="0.2">
      <c r="C7" s="9"/>
      <c r="D7" s="9"/>
    </row>
    <row r="8" spans="1:9" x14ac:dyDescent="0.2">
      <c r="A8" s="91"/>
      <c r="B8" s="91"/>
      <c r="C8" s="91"/>
      <c r="D8" s="340" t="s">
        <v>697</v>
      </c>
      <c r="E8" s="399" t="s">
        <v>698</v>
      </c>
      <c r="F8" s="400"/>
      <c r="G8" s="400"/>
      <c r="H8" s="401"/>
    </row>
    <row r="9" spans="1:9" x14ac:dyDescent="0.2">
      <c r="A9" s="91"/>
      <c r="B9" s="91"/>
      <c r="C9" s="91"/>
      <c r="D9" s="2" t="s">
        <v>28</v>
      </c>
      <c r="E9" s="2" t="s">
        <v>28</v>
      </c>
      <c r="F9" s="2" t="s">
        <v>29</v>
      </c>
      <c r="G9" s="59"/>
      <c r="H9" s="59" t="s">
        <v>41</v>
      </c>
      <c r="I9" s="28"/>
    </row>
    <row r="10" spans="1:9" x14ac:dyDescent="0.2">
      <c r="A10" s="91"/>
      <c r="B10" s="91"/>
      <c r="C10" s="91"/>
      <c r="D10" s="5" t="s">
        <v>42</v>
      </c>
      <c r="E10" s="5" t="s">
        <v>42</v>
      </c>
      <c r="F10" s="60" t="s">
        <v>42</v>
      </c>
      <c r="G10" s="60" t="s">
        <v>43</v>
      </c>
      <c r="H10" s="60" t="s">
        <v>44</v>
      </c>
      <c r="I10" s="28"/>
    </row>
    <row r="11" spans="1:9" x14ac:dyDescent="0.2">
      <c r="A11" s="91"/>
      <c r="B11" s="91"/>
      <c r="C11" s="91"/>
      <c r="D11" s="60">
        <f>+E11-1</f>
        <v>2024</v>
      </c>
      <c r="E11" s="60">
        <f>+F11-1</f>
        <v>2025</v>
      </c>
      <c r="F11" s="60">
        <f>+G11-1</f>
        <v>2026</v>
      </c>
      <c r="G11" s="60">
        <f>+H11</f>
        <v>2027</v>
      </c>
      <c r="H11" s="60">
        <f>+'GWKS 4'!H11</f>
        <v>2027</v>
      </c>
      <c r="I11" s="28"/>
    </row>
    <row r="12" spans="1:9" ht="20.100000000000001" customHeight="1" x14ac:dyDescent="0.25">
      <c r="A12" s="223" t="s">
        <v>54</v>
      </c>
      <c r="B12" s="91"/>
      <c r="C12" s="91"/>
      <c r="D12" s="61"/>
      <c r="E12" s="61"/>
      <c r="F12" s="61"/>
      <c r="G12" s="62"/>
      <c r="H12" s="63"/>
    </row>
    <row r="13" spans="1:9" ht="20.100000000000001" customHeight="1" x14ac:dyDescent="0.2">
      <c r="A13" s="220" t="s">
        <v>210</v>
      </c>
      <c r="B13" s="91"/>
      <c r="C13" s="91"/>
      <c r="D13" s="105"/>
      <c r="E13" s="105"/>
      <c r="F13" s="105"/>
      <c r="G13" s="106"/>
      <c r="H13" s="107"/>
      <c r="I13" s="54"/>
    </row>
    <row r="14" spans="1:9" ht="20.100000000000001" customHeight="1" x14ac:dyDescent="0.2">
      <c r="A14" s="220" t="s">
        <v>80</v>
      </c>
      <c r="B14" s="91"/>
      <c r="C14" s="91"/>
      <c r="D14" s="105"/>
      <c r="E14" s="105"/>
      <c r="F14" s="105"/>
      <c r="G14" s="106"/>
      <c r="H14" s="107"/>
      <c r="I14" s="54"/>
    </row>
    <row r="15" spans="1:9" ht="20.100000000000001" customHeight="1" x14ac:dyDescent="0.2">
      <c r="A15" s="220"/>
      <c r="B15" s="91"/>
      <c r="C15" s="91"/>
      <c r="D15" s="105"/>
      <c r="E15" s="105"/>
      <c r="F15" s="105"/>
      <c r="G15" s="106"/>
      <c r="H15" s="107"/>
      <c r="I15" s="54"/>
    </row>
    <row r="16" spans="1:9" ht="20.100000000000001" customHeight="1" x14ac:dyDescent="0.2">
      <c r="A16" s="220" t="s">
        <v>55</v>
      </c>
      <c r="B16" s="91"/>
      <c r="C16" s="91"/>
      <c r="D16" s="66">
        <f>SUM(D13:D15)</f>
        <v>0</v>
      </c>
      <c r="E16" s="66">
        <f>SUM(E13:E15)</f>
        <v>0</v>
      </c>
      <c r="F16" s="66">
        <f>SUM(F13:F15)</f>
        <v>0</v>
      </c>
      <c r="G16" s="66">
        <f>SUM(G13:G15)</f>
        <v>0</v>
      </c>
      <c r="H16" s="66">
        <f>SUM(H13:H15)</f>
        <v>0</v>
      </c>
      <c r="I16" s="54"/>
    </row>
    <row r="17" spans="1:9" ht="20.100000000000001" customHeight="1" x14ac:dyDescent="0.2">
      <c r="A17" s="220"/>
      <c r="B17" s="91"/>
      <c r="C17" s="91"/>
      <c r="D17" s="67"/>
      <c r="E17" s="67"/>
      <c r="F17" s="67"/>
      <c r="G17" s="67"/>
      <c r="H17" s="67"/>
      <c r="I17" s="54"/>
    </row>
    <row r="18" spans="1:9" ht="20.100000000000001" customHeight="1" x14ac:dyDescent="0.25">
      <c r="A18" s="223" t="s">
        <v>111</v>
      </c>
      <c r="B18" s="91"/>
      <c r="C18" s="91"/>
      <c r="D18" s="69"/>
      <c r="E18" s="69"/>
      <c r="F18" s="69"/>
      <c r="G18" s="69"/>
      <c r="H18" s="69"/>
      <c r="I18" s="54"/>
    </row>
    <row r="19" spans="1:9" ht="20.100000000000001" customHeight="1" x14ac:dyDescent="0.2">
      <c r="A19" s="220" t="s">
        <v>166</v>
      </c>
      <c r="B19" s="91"/>
      <c r="C19" s="91"/>
      <c r="D19" s="108"/>
      <c r="E19" s="108"/>
      <c r="F19" s="108"/>
      <c r="G19" s="108"/>
      <c r="H19" s="108"/>
      <c r="I19" s="54"/>
    </row>
    <row r="20" spans="1:9" ht="20.100000000000001" customHeight="1" x14ac:dyDescent="0.2">
      <c r="A20" s="220" t="s">
        <v>211</v>
      </c>
      <c r="B20" s="91"/>
      <c r="C20" s="91"/>
      <c r="D20" s="108"/>
      <c r="E20" s="108"/>
      <c r="F20" s="108"/>
      <c r="G20" s="108"/>
      <c r="H20" s="108"/>
      <c r="I20" s="54"/>
    </row>
    <row r="21" spans="1:9" ht="20.100000000000001" customHeight="1" x14ac:dyDescent="0.2">
      <c r="A21" s="220" t="s">
        <v>212</v>
      </c>
      <c r="B21" s="91"/>
      <c r="C21" s="91"/>
      <c r="D21" s="108"/>
      <c r="E21" s="108"/>
      <c r="F21" s="108"/>
      <c r="G21" s="108"/>
      <c r="H21" s="108"/>
      <c r="I21" s="54"/>
    </row>
    <row r="22" spans="1:9" ht="20.100000000000001" customHeight="1" x14ac:dyDescent="0.2">
      <c r="A22" s="220" t="s">
        <v>213</v>
      </c>
      <c r="B22" s="91"/>
      <c r="C22" s="91"/>
      <c r="D22" s="108"/>
      <c r="E22" s="108"/>
      <c r="F22" s="108"/>
      <c r="G22" s="108"/>
      <c r="H22" s="108"/>
      <c r="I22" s="54"/>
    </row>
    <row r="23" spans="1:9" ht="20.100000000000001" customHeight="1" x14ac:dyDescent="0.2">
      <c r="A23" s="220"/>
      <c r="B23" s="91"/>
      <c r="C23" s="91"/>
      <c r="D23" s="108"/>
      <c r="E23" s="108"/>
      <c r="F23" s="108"/>
      <c r="G23" s="108"/>
      <c r="H23" s="108"/>
      <c r="I23" s="54"/>
    </row>
    <row r="24" spans="1:9" ht="20.100000000000001" customHeight="1" x14ac:dyDescent="0.2">
      <c r="A24" s="220"/>
      <c r="B24" s="91"/>
      <c r="C24" s="91"/>
      <c r="D24" s="108"/>
      <c r="E24" s="108"/>
      <c r="F24" s="108"/>
      <c r="G24" s="108"/>
      <c r="H24" s="108"/>
      <c r="I24" s="54"/>
    </row>
    <row r="25" spans="1:9" ht="20.100000000000001" customHeight="1" x14ac:dyDescent="0.2">
      <c r="A25" s="220" t="s">
        <v>112</v>
      </c>
      <c r="B25" s="91"/>
      <c r="C25" s="91"/>
      <c r="D25" s="66">
        <f>SUM(D19:D24)</f>
        <v>0</v>
      </c>
      <c r="E25" s="66">
        <f>SUM(E19:E24)</f>
        <v>0</v>
      </c>
      <c r="F25" s="66">
        <f t="shared" ref="F25:G25" si="0">SUM(F19:F24)</f>
        <v>0</v>
      </c>
      <c r="G25" s="66">
        <f t="shared" si="0"/>
        <v>0</v>
      </c>
      <c r="H25" s="66">
        <f>SUM(H19:H24)</f>
        <v>0</v>
      </c>
      <c r="I25" s="54"/>
    </row>
    <row r="26" spans="1:9" ht="20.100000000000001" customHeight="1" x14ac:dyDescent="0.2">
      <c r="A26" s="220"/>
      <c r="B26" s="91"/>
      <c r="C26" s="91"/>
      <c r="D26" s="67"/>
      <c r="E26" s="67"/>
      <c r="F26" s="67"/>
      <c r="G26" s="67"/>
      <c r="H26" s="67"/>
      <c r="I26" s="54"/>
    </row>
    <row r="27" spans="1:9" ht="20.100000000000001" customHeight="1" x14ac:dyDescent="0.25">
      <c r="A27" s="225" t="s">
        <v>113</v>
      </c>
      <c r="B27" s="91"/>
      <c r="C27" s="91"/>
      <c r="D27" s="70"/>
      <c r="E27" s="70"/>
      <c r="F27" s="70"/>
      <c r="G27" s="70"/>
      <c r="H27" s="70"/>
      <c r="I27" s="54"/>
    </row>
    <row r="28" spans="1:9" ht="20.100000000000001" customHeight="1" x14ac:dyDescent="0.2">
      <c r="A28" s="91" t="s">
        <v>168</v>
      </c>
      <c r="B28" s="91"/>
      <c r="C28" s="91"/>
      <c r="D28" s="109"/>
      <c r="E28" s="109"/>
      <c r="F28" s="109"/>
      <c r="G28" s="109"/>
      <c r="H28" s="109"/>
      <c r="I28" s="54"/>
    </row>
    <row r="29" spans="1:9" ht="20.100000000000001" customHeight="1" x14ac:dyDescent="0.2">
      <c r="A29" s="220"/>
      <c r="B29" s="91"/>
      <c r="C29" s="91"/>
      <c r="D29" s="109"/>
      <c r="E29" s="109"/>
      <c r="F29" s="109"/>
      <c r="G29" s="109"/>
      <c r="H29" s="109"/>
      <c r="I29" s="54"/>
    </row>
    <row r="30" spans="1:9" ht="20.100000000000001" customHeight="1" x14ac:dyDescent="0.2">
      <c r="A30" s="220"/>
      <c r="B30" s="91"/>
      <c r="C30" s="91"/>
      <c r="D30" s="109"/>
      <c r="E30" s="109"/>
      <c r="F30" s="109"/>
      <c r="G30" s="109"/>
      <c r="H30" s="109"/>
      <c r="I30" s="54"/>
    </row>
    <row r="31" spans="1:9" ht="20.100000000000001" customHeight="1" x14ac:dyDescent="0.2">
      <c r="A31" s="226" t="s">
        <v>114</v>
      </c>
      <c r="B31" s="91"/>
      <c r="C31" s="91"/>
      <c r="D31" s="66">
        <f>SUM(D28:D30)</f>
        <v>0</v>
      </c>
      <c r="E31" s="66">
        <f>SUM(E28:E30)</f>
        <v>0</v>
      </c>
      <c r="F31" s="66">
        <f>SUM(F28:F30)</f>
        <v>0</v>
      </c>
      <c r="G31" s="66">
        <f>SUM(G28:G30)</f>
        <v>0</v>
      </c>
      <c r="H31" s="66">
        <f>SUM(H28:H30)</f>
        <v>0</v>
      </c>
      <c r="I31" s="54"/>
    </row>
    <row r="32" spans="1:9" ht="20.100000000000001" customHeight="1" x14ac:dyDescent="0.2">
      <c r="A32" s="226"/>
      <c r="B32" s="91"/>
      <c r="C32" s="91"/>
      <c r="D32" s="70"/>
      <c r="E32" s="70"/>
      <c r="F32" s="70"/>
      <c r="G32" s="70"/>
      <c r="H32" s="70"/>
      <c r="I32" s="54"/>
    </row>
    <row r="33" spans="1:12" ht="20.100000000000001" customHeight="1" x14ac:dyDescent="0.25">
      <c r="A33" s="223" t="s">
        <v>56</v>
      </c>
      <c r="B33" s="91"/>
      <c r="C33" s="91"/>
      <c r="D33" s="67"/>
      <c r="E33" s="67"/>
      <c r="F33" s="67"/>
      <c r="G33" s="67"/>
      <c r="H33" s="67"/>
      <c r="I33" s="54"/>
    </row>
    <row r="34" spans="1:12" ht="20.100000000000001" customHeight="1" x14ac:dyDescent="0.2">
      <c r="A34" s="220" t="s">
        <v>56</v>
      </c>
      <c r="B34" s="91"/>
      <c r="C34" s="91"/>
      <c r="D34" s="109"/>
      <c r="E34" s="109"/>
      <c r="F34" s="109"/>
      <c r="G34" s="109"/>
      <c r="H34" s="109"/>
      <c r="I34" s="54"/>
    </row>
    <row r="35" spans="1:12" ht="20.100000000000001" customHeight="1" x14ac:dyDescent="0.2">
      <c r="A35" s="220" t="s">
        <v>178</v>
      </c>
      <c r="B35" s="91"/>
      <c r="C35" s="91"/>
      <c r="D35" s="108"/>
      <c r="E35" s="108"/>
      <c r="F35" s="108"/>
      <c r="G35" s="108"/>
      <c r="H35" s="108"/>
      <c r="I35" s="54"/>
    </row>
    <row r="36" spans="1:12" ht="20.100000000000001" customHeight="1" x14ac:dyDescent="0.2">
      <c r="A36" s="220"/>
      <c r="B36" s="91"/>
      <c r="C36" s="91"/>
      <c r="D36" s="108"/>
      <c r="E36" s="108"/>
      <c r="F36" s="108"/>
      <c r="G36" s="108"/>
      <c r="H36" s="108"/>
      <c r="I36" s="54"/>
    </row>
    <row r="37" spans="1:12" ht="20.100000000000001" customHeight="1" x14ac:dyDescent="0.2">
      <c r="A37" s="220"/>
      <c r="B37" s="91"/>
      <c r="C37" s="91"/>
      <c r="D37" s="108"/>
      <c r="E37" s="108"/>
      <c r="F37" s="108"/>
      <c r="G37" s="108"/>
      <c r="H37" s="108"/>
      <c r="I37" s="54"/>
    </row>
    <row r="38" spans="1:12" ht="20.100000000000001" customHeight="1" x14ac:dyDescent="0.2">
      <c r="A38" s="220"/>
      <c r="B38" s="91"/>
      <c r="C38" s="91"/>
      <c r="D38" s="108"/>
      <c r="E38" s="108"/>
      <c r="F38" s="108"/>
      <c r="G38" s="108"/>
      <c r="H38" s="108"/>
      <c r="I38" s="54"/>
    </row>
    <row r="39" spans="1:12" ht="20.100000000000001" customHeight="1" x14ac:dyDescent="0.2">
      <c r="A39" s="220" t="s">
        <v>57</v>
      </c>
      <c r="B39" s="91"/>
      <c r="C39" s="91"/>
      <c r="D39" s="66">
        <f>SUM(D34:D38)</f>
        <v>0</v>
      </c>
      <c r="E39" s="66">
        <f>SUM(E34:E38)</f>
        <v>0</v>
      </c>
      <c r="F39" s="66">
        <f>SUM(F34:F38)</f>
        <v>0</v>
      </c>
      <c r="G39" s="66">
        <f>SUM(G34:G38)</f>
        <v>0</v>
      </c>
      <c r="H39" s="66">
        <f>SUM(H34:H38)</f>
        <v>0</v>
      </c>
      <c r="I39" s="54"/>
      <c r="L39" s="13"/>
    </row>
    <row r="40" spans="1:12" ht="20.100000000000001" customHeight="1" x14ac:dyDescent="0.25">
      <c r="A40" s="224" t="s">
        <v>99</v>
      </c>
      <c r="B40" s="224"/>
      <c r="C40" s="91"/>
      <c r="D40" s="71">
        <f>SUM('GWKS 3'!D48+'GWKS 4'!D24+'GWKS 4'!D33+'GWKS 4'!D40+'GWKS 5'!D16+ 'GWKS 5'!D25+D31+'GWKS 5'!D39)</f>
        <v>0</v>
      </c>
      <c r="E40" s="71">
        <f>SUM('GWKS 3'!E48+'GWKS 4'!E24+'GWKS 4'!E33+'GWKS 4'!E40+'GWKS 5'!E16+ 'GWKS 5'!E25+E31+'GWKS 5'!E39)</f>
        <v>0</v>
      </c>
      <c r="F40" s="71">
        <f>SUM('GWKS 3'!F48+'GWKS 4'!F24+'GWKS 4'!F33+'GWKS 4'!F40+'GWKS 5'!F16+ 'GWKS 5'!F25+F31+'GWKS 5'!F39)</f>
        <v>0</v>
      </c>
      <c r="G40" s="71">
        <f>SUM('GWKS 3'!G48+'GWKS 4'!G24+'GWKS 4'!G33+'GWKS 4'!G40+'GWKS 5'!G16+ 'GWKS 5'!G25+G31+'GWKS 5'!G39)</f>
        <v>0</v>
      </c>
      <c r="H40" s="71">
        <f>SUM('GWKS 3'!H48+'GWKS 4'!H24+'GWKS 4'!H33+'GWKS 4'!H40+'GWKS 5'!H16+ 'GWKS 5'!H25+H31+'GWKS 5'!H39)</f>
        <v>0</v>
      </c>
      <c r="I40" s="54"/>
    </row>
    <row r="41" spans="1:12" ht="20.100000000000001" customHeight="1" x14ac:dyDescent="0.25">
      <c r="A41" s="223" t="s">
        <v>58</v>
      </c>
      <c r="B41" s="91"/>
      <c r="C41" s="91"/>
      <c r="D41" s="66">
        <f>+'GWKS 2'!D48-'GWKS 5'!D40</f>
        <v>0</v>
      </c>
      <c r="E41" s="66">
        <f>+'GWKS 2'!E48-'GWKS 5'!E40</f>
        <v>0</v>
      </c>
      <c r="F41" s="66">
        <f>+'GWKS 2'!F48-'GWKS 5'!F40</f>
        <v>0</v>
      </c>
      <c r="G41" s="66">
        <f>+'GWKS 2'!G48-'GWKS 5'!G40</f>
        <v>0</v>
      </c>
      <c r="H41" s="66">
        <f>+'GWKS 2'!G48-'GWKS 5'!H40</f>
        <v>0</v>
      </c>
      <c r="I41" s="54"/>
    </row>
    <row r="42" spans="1:12" ht="20.100000000000001" customHeight="1" x14ac:dyDescent="0.25">
      <c r="A42" s="223" t="s">
        <v>59</v>
      </c>
      <c r="B42" s="91"/>
      <c r="C42" s="91"/>
      <c r="D42" s="123"/>
      <c r="E42" s="123">
        <f>D45</f>
        <v>0</v>
      </c>
      <c r="F42" s="55">
        <f>+E45</f>
        <v>0</v>
      </c>
      <c r="G42" s="55">
        <f>+F45</f>
        <v>0</v>
      </c>
      <c r="H42" s="55">
        <f>+F45</f>
        <v>0</v>
      </c>
      <c r="I42" s="54"/>
    </row>
    <row r="43" spans="1:12" ht="20.100000000000001" customHeight="1" x14ac:dyDescent="0.25">
      <c r="A43" s="223" t="s">
        <v>60</v>
      </c>
      <c r="B43" s="91"/>
      <c r="C43" s="91"/>
      <c r="D43" s="124"/>
      <c r="E43" s="124"/>
      <c r="F43" s="124"/>
      <c r="G43" s="124"/>
      <c r="H43" s="124"/>
      <c r="I43" s="54"/>
    </row>
    <row r="44" spans="1:12" ht="20.100000000000001" customHeight="1" x14ac:dyDescent="0.25">
      <c r="A44" s="223" t="s">
        <v>61</v>
      </c>
      <c r="B44" s="91"/>
      <c r="C44" s="91"/>
      <c r="D44" s="104"/>
      <c r="E44" s="104"/>
      <c r="F44" s="104"/>
      <c r="G44" s="104"/>
      <c r="H44" s="104"/>
      <c r="I44" s="54"/>
    </row>
    <row r="45" spans="1:12" ht="20.100000000000001" customHeight="1" thickBot="1" x14ac:dyDescent="0.3">
      <c r="A45" s="223" t="s">
        <v>62</v>
      </c>
      <c r="B45" s="91"/>
      <c r="C45" s="91"/>
      <c r="D45" s="72">
        <f>SUM(D41+D42+D43-D44)</f>
        <v>0</v>
      </c>
      <c r="E45" s="72">
        <f>SUM(E41+E42+E43-E44)</f>
        <v>0</v>
      </c>
      <c r="F45" s="72">
        <f>F41+F42+F43-F44</f>
        <v>0</v>
      </c>
      <c r="G45" s="72">
        <f>G41+G42+G43-G44</f>
        <v>0</v>
      </c>
      <c r="H45" s="72">
        <f>H41+H42+H43-H44</f>
        <v>0</v>
      </c>
      <c r="I45" s="54"/>
    </row>
    <row r="46" spans="1:12" ht="20.100000000000001" customHeight="1" x14ac:dyDescent="0.2">
      <c r="A46" s="9"/>
      <c r="E46" s="13"/>
      <c r="F46" s="13"/>
      <c r="G46" s="13"/>
      <c r="H46" s="13"/>
      <c r="I46" s="73"/>
    </row>
    <row r="47" spans="1:12" ht="20.100000000000001" customHeight="1" x14ac:dyDescent="0.2">
      <c r="A47" s="9"/>
      <c r="E47" s="13"/>
      <c r="F47" s="13"/>
      <c r="G47" s="13"/>
      <c r="H47" s="13"/>
      <c r="I47" s="73"/>
    </row>
    <row r="48" spans="1:12" ht="20.100000000000001" customHeight="1" x14ac:dyDescent="0.2">
      <c r="A48" s="17"/>
      <c r="E48" s="13"/>
      <c r="F48" s="13"/>
      <c r="G48" s="13"/>
      <c r="H48" s="13"/>
      <c r="I48" s="73"/>
    </row>
    <row r="49" spans="1:9" ht="20.100000000000001" customHeight="1" x14ac:dyDescent="0.2">
      <c r="A49" s="17"/>
      <c r="E49" s="13"/>
      <c r="F49" s="13"/>
      <c r="G49" s="13"/>
      <c r="H49" s="13"/>
      <c r="I49" s="73"/>
    </row>
    <row r="50" spans="1:9" ht="20.100000000000001" customHeight="1" x14ac:dyDescent="0.2">
      <c r="A50" s="17"/>
      <c r="E50" s="13"/>
      <c r="F50" s="13"/>
      <c r="G50" s="13"/>
      <c r="H50" s="13"/>
      <c r="I50" s="73"/>
    </row>
    <row r="51" spans="1:9" ht="20.100000000000001" customHeight="1" x14ac:dyDescent="0.2">
      <c r="E51" s="13"/>
      <c r="F51" s="13"/>
      <c r="G51" s="13"/>
      <c r="H51" s="13"/>
      <c r="I51" s="73"/>
    </row>
  </sheetData>
  <mergeCells count="4">
    <mergeCell ref="A3:H3"/>
    <mergeCell ref="A4:H4"/>
    <mergeCell ref="A5:H5"/>
    <mergeCell ref="E8:H8"/>
  </mergeCells>
  <phoneticPr fontId="0" type="noConversion"/>
  <printOptions gridLinesSet="0"/>
  <pageMargins left="0.4" right="0.4" top="0.33300000000000002" bottom="0.33300000000000002" header="0.5" footer="0.5"/>
  <pageSetup scale="72" orientation="portrait" r:id="rId1"/>
  <headerFooter alignWithMargins="0"/>
  <legacy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32AEAA-8BCC-46E5-8DB8-EA2B3D11F9C6}">
  <sheetPr>
    <pageSetUpPr fitToPage="1"/>
  </sheetPr>
  <dimension ref="A1:P67"/>
  <sheetViews>
    <sheetView showGridLines="0" zoomScaleNormal="100" workbookViewId="0">
      <selection activeCell="C9" sqref="C9:C10"/>
    </sheetView>
  </sheetViews>
  <sheetFormatPr defaultColWidth="8.88671875" defaultRowHeight="15" x14ac:dyDescent="0.2"/>
  <cols>
    <col min="1" max="1" width="5.44140625" style="10" customWidth="1"/>
    <col min="2" max="4" width="8.88671875" style="10"/>
    <col min="5" max="5" width="14.6640625" style="10" customWidth="1"/>
    <col min="6" max="6" width="12.33203125" style="10" customWidth="1"/>
    <col min="7" max="7" width="17.44140625" style="10" customWidth="1"/>
    <col min="8" max="8" width="2.77734375" style="10" customWidth="1"/>
    <col min="9" max="9" width="16.88671875" style="10" customWidth="1"/>
    <col min="10" max="10" width="8.88671875" style="10"/>
    <col min="11" max="11" width="15.44140625" style="10" bestFit="1" customWidth="1"/>
    <col min="12" max="14" width="8.88671875" style="10"/>
    <col min="15" max="15" width="19.21875" style="10" customWidth="1"/>
    <col min="16" max="16" width="12.77734375" style="10" customWidth="1"/>
    <col min="17" max="16384" width="8.88671875" style="10"/>
  </cols>
  <sheetData>
    <row r="1" spans="1:16" x14ac:dyDescent="0.2">
      <c r="I1" s="182" t="s">
        <v>116</v>
      </c>
    </row>
    <row r="2" spans="1:16" ht="26.25" x14ac:dyDescent="0.4">
      <c r="D2" s="39"/>
      <c r="E2" s="87" t="s">
        <v>254</v>
      </c>
      <c r="F2" s="91"/>
    </row>
    <row r="3" spans="1:16" ht="23.25" x14ac:dyDescent="0.35">
      <c r="A3" s="15"/>
      <c r="B3" s="11"/>
      <c r="C3" s="15"/>
      <c r="D3" s="15"/>
      <c r="E3" s="402" t="s">
        <v>253</v>
      </c>
      <c r="F3" s="403"/>
      <c r="G3" s="15"/>
      <c r="H3" s="15"/>
      <c r="I3" s="15"/>
    </row>
    <row r="4" spans="1:16" ht="23.25" x14ac:dyDescent="0.35">
      <c r="A4" s="15"/>
      <c r="B4" s="11"/>
      <c r="C4" s="15"/>
      <c r="D4" s="15"/>
      <c r="E4" s="92" t="s">
        <v>119</v>
      </c>
      <c r="F4" s="177">
        <v>0</v>
      </c>
      <c r="G4" s="15"/>
      <c r="H4" s="15"/>
      <c r="I4" s="15"/>
    </row>
    <row r="5" spans="1:16" ht="24" thickBot="1" x14ac:dyDescent="0.4">
      <c r="A5" s="15"/>
      <c r="B5" s="11"/>
      <c r="C5" s="15"/>
      <c r="D5" s="15"/>
      <c r="E5" s="92"/>
      <c r="F5" s="110"/>
      <c r="G5" s="15"/>
      <c r="H5" s="15"/>
      <c r="I5" s="15"/>
    </row>
    <row r="6" spans="1:16" ht="18.75" thickBot="1" x14ac:dyDescent="0.3">
      <c r="A6" s="75" t="s">
        <v>102</v>
      </c>
      <c r="B6" s="76"/>
      <c r="C6" s="76"/>
      <c r="D6" s="76"/>
      <c r="E6" s="85">
        <v>0</v>
      </c>
      <c r="F6" s="110"/>
    </row>
    <row r="8" spans="1:16" ht="15.75" x14ac:dyDescent="0.25">
      <c r="B8" s="18" t="s">
        <v>8</v>
      </c>
      <c r="N8" s="397" t="s">
        <v>98</v>
      </c>
      <c r="O8" s="397"/>
      <c r="P8" s="397"/>
    </row>
    <row r="9" spans="1:16" x14ac:dyDescent="0.2">
      <c r="A9" s="9" t="s">
        <v>9</v>
      </c>
      <c r="B9" s="9" t="s">
        <v>145</v>
      </c>
      <c r="G9" s="21">
        <f>+'SR 1 WKS'!H56</f>
        <v>0</v>
      </c>
      <c r="H9" s="14"/>
      <c r="I9" s="14"/>
    </row>
    <row r="10" spans="1:16" x14ac:dyDescent="0.2">
      <c r="B10" s="9" t="s">
        <v>153</v>
      </c>
      <c r="G10" s="22">
        <f>+'SR 1 WKS'!H60</f>
        <v>0</v>
      </c>
      <c r="H10" s="14"/>
      <c r="I10" s="14"/>
      <c r="N10" s="10" t="s">
        <v>109</v>
      </c>
      <c r="P10" s="45">
        <f>+'SR 1 WKS'!F56</f>
        <v>0</v>
      </c>
    </row>
    <row r="11" spans="1:16" ht="15.75" thickBot="1" x14ac:dyDescent="0.25">
      <c r="B11" s="9" t="s">
        <v>10</v>
      </c>
      <c r="G11" s="22"/>
      <c r="H11" s="14"/>
      <c r="I11" s="21">
        <f>G9+G10</f>
        <v>0</v>
      </c>
      <c r="N11" s="10" t="s">
        <v>326</v>
      </c>
      <c r="P11" s="46">
        <f>+'SR 1 WKS'!F60</f>
        <v>0</v>
      </c>
    </row>
    <row r="12" spans="1:16" ht="15.75" thickBot="1" x14ac:dyDescent="0.25">
      <c r="A12" s="9" t="s">
        <v>11</v>
      </c>
      <c r="B12" s="9" t="s">
        <v>63</v>
      </c>
      <c r="G12" s="14"/>
      <c r="H12" s="14"/>
      <c r="I12" s="83">
        <v>0</v>
      </c>
      <c r="K12" s="42" t="str">
        <f>IF(I12&gt;P24,"Too High", "Within Limitations")</f>
        <v>Within Limitations</v>
      </c>
      <c r="N12" s="10" t="s">
        <v>99</v>
      </c>
      <c r="P12" s="45">
        <f>SUM(P10:P11)</f>
        <v>0</v>
      </c>
    </row>
    <row r="13" spans="1:16" x14ac:dyDescent="0.2">
      <c r="A13" s="9" t="s">
        <v>12</v>
      </c>
      <c r="B13" s="9" t="s">
        <v>13</v>
      </c>
      <c r="I13" s="1"/>
      <c r="P13" s="45"/>
    </row>
    <row r="14" spans="1:16" ht="15.75" thickBot="1" x14ac:dyDescent="0.25">
      <c r="B14" s="9" t="s">
        <v>14</v>
      </c>
      <c r="I14" s="174">
        <f>I11+I12</f>
        <v>0</v>
      </c>
      <c r="N14" s="10" t="s">
        <v>120</v>
      </c>
      <c r="P14" s="79">
        <f>+P12*0.75</f>
        <v>0</v>
      </c>
    </row>
    <row r="15" spans="1:16" ht="15.75" thickTop="1" x14ac:dyDescent="0.2">
      <c r="I15" s="12"/>
    </row>
    <row r="16" spans="1:16" ht="15.75" x14ac:dyDescent="0.25">
      <c r="B16" s="18" t="s">
        <v>15</v>
      </c>
      <c r="N16" s="10" t="s">
        <v>165</v>
      </c>
      <c r="P16" s="79">
        <f>+'SR 1 WKS'!H56</f>
        <v>0</v>
      </c>
    </row>
    <row r="17" spans="1:16" x14ac:dyDescent="0.2">
      <c r="A17" s="9">
        <v>4</v>
      </c>
      <c r="B17" s="9" t="s">
        <v>115</v>
      </c>
      <c r="F17" s="9" t="str">
        <f>(+TOC!D2-1) &amp; " (Note 2)"</f>
        <v>2026 (Note 2)</v>
      </c>
      <c r="I17" s="172">
        <f>+'SR 1 WKS'!F61</f>
        <v>0</v>
      </c>
      <c r="N17" s="10" t="s">
        <v>325</v>
      </c>
      <c r="P17" s="80">
        <f>+'SR 1 WKS'!H60</f>
        <v>0</v>
      </c>
    </row>
    <row r="18" spans="1:16" x14ac:dyDescent="0.2">
      <c r="A18" s="9" t="s">
        <v>16</v>
      </c>
      <c r="B18" s="9" t="s">
        <v>154</v>
      </c>
      <c r="G18" s="20">
        <f>+'SR 1 WKS'!H27</f>
        <v>0</v>
      </c>
      <c r="I18" s="1"/>
      <c r="N18" s="10" t="s">
        <v>99</v>
      </c>
      <c r="P18" s="79">
        <f>SUM(P16:P17)</f>
        <v>0</v>
      </c>
    </row>
    <row r="19" spans="1:16" x14ac:dyDescent="0.2">
      <c r="B19" s="9" t="s">
        <v>155</v>
      </c>
      <c r="G19" s="19">
        <f>+'SR 1 WKS'!H59</f>
        <v>0</v>
      </c>
      <c r="P19" s="79"/>
    </row>
    <row r="20" spans="1:16" x14ac:dyDescent="0.2">
      <c r="B20" s="9" t="s">
        <v>17</v>
      </c>
      <c r="G20" s="1"/>
      <c r="N20" s="10" t="s">
        <v>120</v>
      </c>
      <c r="P20" s="79">
        <f>+P18*0.75</f>
        <v>0</v>
      </c>
    </row>
    <row r="21" spans="1:16" x14ac:dyDescent="0.2">
      <c r="B21" s="9" t="s">
        <v>18</v>
      </c>
      <c r="I21" s="24">
        <f>G18+G19</f>
        <v>0</v>
      </c>
      <c r="P21" s="81"/>
    </row>
    <row r="22" spans="1:16" x14ac:dyDescent="0.2">
      <c r="B22" s="9"/>
      <c r="I22" s="13"/>
      <c r="P22" s="81"/>
    </row>
    <row r="23" spans="1:16" ht="15.75" x14ac:dyDescent="0.25">
      <c r="A23" s="9" t="s">
        <v>19</v>
      </c>
      <c r="B23" s="18" t="s">
        <v>20</v>
      </c>
      <c r="I23" s="23">
        <f>I17+I21</f>
        <v>0</v>
      </c>
      <c r="N23" s="10" t="s">
        <v>167</v>
      </c>
      <c r="P23" s="81"/>
    </row>
    <row r="24" spans="1:16" x14ac:dyDescent="0.2">
      <c r="A24" s="9" t="s">
        <v>21</v>
      </c>
      <c r="B24" s="9" t="s">
        <v>22</v>
      </c>
      <c r="I24" s="1"/>
      <c r="N24" s="10" t="s">
        <v>120</v>
      </c>
      <c r="P24" s="82">
        <f>MIN(P14,P20)</f>
        <v>0</v>
      </c>
    </row>
    <row r="25" spans="1:16" x14ac:dyDescent="0.2">
      <c r="B25" s="9" t="s">
        <v>23</v>
      </c>
      <c r="I25" s="21">
        <f>IF((I14-I23)&lt;0,0,I14-I23)</f>
        <v>0</v>
      </c>
    </row>
    <row r="26" spans="1:16" ht="15.75" thickBot="1" x14ac:dyDescent="0.25">
      <c r="A26" s="9" t="s">
        <v>24</v>
      </c>
      <c r="B26" s="9" t="s">
        <v>25</v>
      </c>
      <c r="I26" s="1"/>
    </row>
    <row r="27" spans="1:16" ht="15.75" thickBot="1" x14ac:dyDescent="0.25">
      <c r="B27" s="9" t="s">
        <v>26</v>
      </c>
      <c r="I27" s="84">
        <v>0</v>
      </c>
      <c r="K27" s="42" t="str">
        <f>IF(I27&gt;(I25*0.05),"Too High", "Within Limitations")</f>
        <v>Within Limitations</v>
      </c>
    </row>
    <row r="28" spans="1:16" ht="16.5" thickBot="1" x14ac:dyDescent="0.3">
      <c r="A28" s="9" t="s">
        <v>27</v>
      </c>
      <c r="B28" s="9" t="s">
        <v>149</v>
      </c>
      <c r="I28" s="173">
        <f>I25+I27</f>
        <v>0</v>
      </c>
      <c r="J28" s="16"/>
      <c r="K28" s="16"/>
      <c r="L28" s="16"/>
      <c r="N28" s="397" t="s">
        <v>327</v>
      </c>
      <c r="O28" s="397"/>
      <c r="P28" s="397"/>
    </row>
    <row r="29" spans="1:16" ht="17.25" thickTop="1" thickBot="1" x14ac:dyDescent="0.3">
      <c r="I29" s="12"/>
      <c r="O29" s="78">
        <f>+Summary!A5</f>
        <v>2027</v>
      </c>
      <c r="P29" s="14">
        <f>+I12</f>
        <v>0</v>
      </c>
    </row>
    <row r="30" spans="1:16" ht="16.5" thickBot="1" x14ac:dyDescent="0.3">
      <c r="A30" s="17" t="s">
        <v>34</v>
      </c>
      <c r="B30" s="10" t="s">
        <v>139</v>
      </c>
      <c r="I30" s="25" t="e">
        <f>ROUND(I28/E6*1000,2)</f>
        <v>#DIV/0!</v>
      </c>
      <c r="K30" s="171" t="e">
        <f>IF(I30&gt;(F4),"Too High", "Within Limitations")</f>
        <v>#DIV/0!</v>
      </c>
    </row>
    <row r="32" spans="1:16" ht="37.5" customHeight="1" x14ac:dyDescent="0.25">
      <c r="A32" s="395" t="s">
        <v>214</v>
      </c>
      <c r="B32" s="396"/>
      <c r="C32" s="396"/>
      <c r="D32" s="396"/>
      <c r="E32" s="396"/>
      <c r="F32" s="396"/>
      <c r="G32" s="396"/>
      <c r="H32" s="396"/>
      <c r="I32" s="396"/>
    </row>
    <row r="33" spans="1:10" x14ac:dyDescent="0.2">
      <c r="A33" s="9"/>
    </row>
    <row r="34" spans="1:10" ht="15" customHeight="1" x14ac:dyDescent="0.2">
      <c r="A34" s="362" t="s">
        <v>125</v>
      </c>
      <c r="B34" s="362"/>
      <c r="C34" s="362"/>
      <c r="D34" s="362"/>
      <c r="E34" s="362"/>
      <c r="F34" s="362"/>
      <c r="G34" s="362"/>
      <c r="H34" s="362"/>
      <c r="I34" s="362"/>
    </row>
    <row r="35" spans="1:10" x14ac:dyDescent="0.2">
      <c r="A35" s="362"/>
      <c r="B35" s="362"/>
      <c r="C35" s="362"/>
      <c r="D35" s="362"/>
      <c r="E35" s="362"/>
      <c r="F35" s="362"/>
      <c r="G35" s="362"/>
      <c r="H35" s="362"/>
      <c r="I35" s="362"/>
    </row>
    <row r="36" spans="1:10" x14ac:dyDescent="0.2">
      <c r="A36" s="362"/>
      <c r="B36" s="362"/>
      <c r="C36" s="362"/>
      <c r="D36" s="362"/>
      <c r="E36" s="362"/>
      <c r="F36" s="362"/>
      <c r="G36" s="362"/>
      <c r="H36" s="362"/>
      <c r="I36" s="362"/>
    </row>
    <row r="37" spans="1:10" hidden="1" x14ac:dyDescent="0.2">
      <c r="A37" s="44"/>
      <c r="B37" s="44"/>
      <c r="C37" s="44"/>
      <c r="D37" s="44"/>
      <c r="E37" s="44"/>
      <c r="F37" s="44"/>
      <c r="G37" s="44"/>
      <c r="H37" s="44"/>
      <c r="I37" s="44"/>
    </row>
    <row r="38" spans="1:10" ht="15.75" hidden="1" x14ac:dyDescent="0.25">
      <c r="A38" s="16" t="s">
        <v>124</v>
      </c>
    </row>
    <row r="39" spans="1:10" ht="15.75" hidden="1" x14ac:dyDescent="0.25">
      <c r="A39" s="16"/>
    </row>
    <row r="40" spans="1:10" ht="19.5" hidden="1" customHeight="1" x14ac:dyDescent="0.2">
      <c r="A40" s="360" t="s">
        <v>123</v>
      </c>
      <c r="B40" s="360"/>
      <c r="C40" s="360"/>
      <c r="D40" s="360"/>
      <c r="E40" s="360"/>
      <c r="F40" s="360"/>
      <c r="G40" s="360"/>
      <c r="H40" s="360"/>
      <c r="I40" s="360"/>
      <c r="J40" s="360"/>
    </row>
    <row r="41" spans="1:10" ht="19.5" hidden="1" customHeight="1" x14ac:dyDescent="0.2">
      <c r="A41" s="360"/>
      <c r="B41" s="360"/>
      <c r="C41" s="360"/>
      <c r="D41" s="360"/>
      <c r="E41" s="360"/>
      <c r="F41" s="360"/>
      <c r="G41" s="360"/>
      <c r="H41" s="360"/>
      <c r="I41" s="360"/>
      <c r="J41" s="360"/>
    </row>
    <row r="42" spans="1:10" ht="19.5" hidden="1" customHeight="1" x14ac:dyDescent="0.2">
      <c r="A42" s="360"/>
      <c r="B42" s="360"/>
      <c r="C42" s="360"/>
      <c r="D42" s="360"/>
      <c r="E42" s="360"/>
      <c r="F42" s="360"/>
      <c r="G42" s="360"/>
      <c r="H42" s="360"/>
      <c r="I42" s="360"/>
      <c r="J42" s="360"/>
    </row>
    <row r="43" spans="1:10" ht="19.5" hidden="1" customHeight="1" x14ac:dyDescent="0.2">
      <c r="A43" s="360"/>
      <c r="B43" s="360"/>
      <c r="C43" s="360"/>
      <c r="D43" s="360"/>
      <c r="E43" s="360"/>
      <c r="F43" s="360"/>
      <c r="G43" s="360"/>
      <c r="H43" s="360"/>
      <c r="I43" s="360"/>
      <c r="J43" s="360"/>
    </row>
    <row r="44" spans="1:10" ht="19.5" hidden="1" customHeight="1" x14ac:dyDescent="0.2">
      <c r="A44" s="360"/>
      <c r="B44" s="360"/>
      <c r="C44" s="360"/>
      <c r="D44" s="360"/>
      <c r="E44" s="360"/>
      <c r="F44" s="360"/>
      <c r="G44" s="360"/>
      <c r="H44" s="360"/>
      <c r="I44" s="360"/>
      <c r="J44" s="360"/>
    </row>
    <row r="45" spans="1:10" hidden="1" x14ac:dyDescent="0.2"/>
    <row r="46" spans="1:10" ht="18.75" hidden="1" customHeight="1" x14ac:dyDescent="0.2">
      <c r="A46" s="360" t="s">
        <v>121</v>
      </c>
      <c r="B46" s="360"/>
      <c r="C46" s="360"/>
      <c r="D46" s="360"/>
      <c r="E46" s="360"/>
      <c r="F46" s="360"/>
      <c r="G46" s="360"/>
      <c r="H46" s="360"/>
      <c r="I46" s="360"/>
      <c r="J46" s="360"/>
    </row>
    <row r="47" spans="1:10" ht="18.75" hidden="1" customHeight="1" x14ac:dyDescent="0.2">
      <c r="A47" s="360"/>
      <c r="B47" s="360"/>
      <c r="C47" s="360"/>
      <c r="D47" s="360"/>
      <c r="E47" s="360"/>
      <c r="F47" s="360"/>
      <c r="G47" s="360"/>
      <c r="H47" s="360"/>
      <c r="I47" s="360"/>
      <c r="J47" s="360"/>
    </row>
    <row r="48" spans="1:10" ht="18.75" hidden="1" customHeight="1" x14ac:dyDescent="0.2">
      <c r="A48" s="360"/>
      <c r="B48" s="360"/>
      <c r="C48" s="360"/>
      <c r="D48" s="360"/>
      <c r="E48" s="360"/>
      <c r="F48" s="360"/>
      <c r="G48" s="360"/>
      <c r="H48" s="360"/>
      <c r="I48" s="360"/>
      <c r="J48" s="360"/>
    </row>
    <row r="49" spans="1:10" ht="18.75" hidden="1" customHeight="1" x14ac:dyDescent="0.2">
      <c r="A49" s="360"/>
      <c r="B49" s="360"/>
      <c r="C49" s="360"/>
      <c r="D49" s="360"/>
      <c r="E49" s="360"/>
      <c r="F49" s="360"/>
      <c r="G49" s="360"/>
      <c r="H49" s="360"/>
      <c r="I49" s="360"/>
      <c r="J49" s="360"/>
    </row>
    <row r="50" spans="1:10" ht="18.75" hidden="1" customHeight="1" x14ac:dyDescent="0.2">
      <c r="A50" s="360"/>
      <c r="B50" s="360"/>
      <c r="C50" s="360"/>
      <c r="D50" s="360"/>
      <c r="E50" s="360"/>
      <c r="F50" s="360"/>
      <c r="G50" s="360"/>
      <c r="H50" s="360"/>
      <c r="I50" s="360"/>
      <c r="J50" s="360"/>
    </row>
    <row r="51" spans="1:10" ht="18.75" hidden="1" customHeight="1" x14ac:dyDescent="0.2">
      <c r="A51" s="360"/>
      <c r="B51" s="360"/>
      <c r="C51" s="360"/>
      <c r="D51" s="360"/>
      <c r="E51" s="360"/>
      <c r="F51" s="360"/>
      <c r="G51" s="360"/>
      <c r="H51" s="360"/>
      <c r="I51" s="360"/>
      <c r="J51" s="360"/>
    </row>
    <row r="52" spans="1:10" ht="21.75" hidden="1" customHeight="1" x14ac:dyDescent="0.2">
      <c r="A52" s="360"/>
      <c r="B52" s="360"/>
      <c r="C52" s="360"/>
      <c r="D52" s="360"/>
      <c r="E52" s="360"/>
      <c r="F52" s="360"/>
      <c r="G52" s="360"/>
      <c r="H52" s="360"/>
      <c r="I52" s="360"/>
      <c r="J52" s="360"/>
    </row>
    <row r="53" spans="1:10" hidden="1" x14ac:dyDescent="0.2">
      <c r="A53" s="360" t="s">
        <v>122</v>
      </c>
      <c r="B53" s="360"/>
      <c r="C53" s="360"/>
      <c r="D53" s="360"/>
      <c r="E53" s="360"/>
      <c r="F53" s="360"/>
      <c r="G53" s="360"/>
      <c r="H53" s="360"/>
      <c r="I53" s="360"/>
      <c r="J53" s="360"/>
    </row>
    <row r="54" spans="1:10" hidden="1" x14ac:dyDescent="0.2">
      <c r="A54" s="360"/>
      <c r="B54" s="360"/>
      <c r="C54" s="360"/>
      <c r="D54" s="360"/>
      <c r="E54" s="360"/>
      <c r="F54" s="360"/>
      <c r="G54" s="360"/>
      <c r="H54" s="360"/>
      <c r="I54" s="360"/>
      <c r="J54" s="360"/>
    </row>
    <row r="55" spans="1:10" hidden="1" x14ac:dyDescent="0.2">
      <c r="A55" s="360"/>
      <c r="B55" s="360"/>
      <c r="C55" s="360"/>
      <c r="D55" s="360"/>
      <c r="E55" s="360"/>
      <c r="F55" s="360"/>
      <c r="G55" s="360"/>
      <c r="H55" s="360"/>
      <c r="I55" s="360"/>
      <c r="J55" s="360"/>
    </row>
    <row r="56" spans="1:10" hidden="1" x14ac:dyDescent="0.2">
      <c r="A56" s="360"/>
      <c r="B56" s="360"/>
      <c r="C56" s="360"/>
      <c r="D56" s="360"/>
      <c r="E56" s="360"/>
      <c r="F56" s="360"/>
      <c r="G56" s="360"/>
      <c r="H56" s="360"/>
      <c r="I56" s="360"/>
      <c r="J56" s="360"/>
    </row>
    <row r="57" spans="1:10" hidden="1" x14ac:dyDescent="0.2">
      <c r="A57" s="360"/>
      <c r="B57" s="360"/>
      <c r="C57" s="360"/>
      <c r="D57" s="360"/>
      <c r="E57" s="360"/>
      <c r="F57" s="360"/>
      <c r="G57" s="360"/>
      <c r="H57" s="360"/>
      <c r="I57" s="360"/>
      <c r="J57" s="360"/>
    </row>
    <row r="58" spans="1:10" hidden="1" x14ac:dyDescent="0.2">
      <c r="A58" s="360"/>
      <c r="B58" s="360"/>
      <c r="C58" s="360"/>
      <c r="D58" s="360"/>
      <c r="E58" s="360"/>
      <c r="F58" s="360"/>
      <c r="G58" s="360"/>
      <c r="H58" s="360"/>
      <c r="I58" s="360"/>
      <c r="J58" s="360"/>
    </row>
    <row r="59" spans="1:10" hidden="1" x14ac:dyDescent="0.2">
      <c r="A59" s="360"/>
      <c r="B59" s="360"/>
      <c r="C59" s="360"/>
      <c r="D59" s="360"/>
      <c r="E59" s="360"/>
      <c r="F59" s="360"/>
      <c r="G59" s="360"/>
      <c r="H59" s="360"/>
      <c r="I59" s="360"/>
      <c r="J59" s="360"/>
    </row>
    <row r="60" spans="1:10" hidden="1" x14ac:dyDescent="0.2">
      <c r="A60" s="360"/>
      <c r="B60" s="360"/>
      <c r="C60" s="360"/>
      <c r="D60" s="360"/>
      <c r="E60" s="360"/>
      <c r="F60" s="360"/>
      <c r="G60" s="360"/>
      <c r="H60" s="360"/>
      <c r="I60" s="360"/>
      <c r="J60" s="360"/>
    </row>
    <row r="61" spans="1:10" hidden="1" x14ac:dyDescent="0.2">
      <c r="A61" s="360"/>
      <c r="B61" s="360"/>
      <c r="C61" s="360"/>
      <c r="D61" s="360"/>
      <c r="E61" s="360"/>
      <c r="F61" s="360"/>
      <c r="G61" s="360"/>
      <c r="H61" s="360"/>
      <c r="I61" s="360"/>
      <c r="J61" s="360"/>
    </row>
    <row r="62" spans="1:10" hidden="1" x14ac:dyDescent="0.2">
      <c r="A62" s="360"/>
      <c r="B62" s="360"/>
      <c r="C62" s="360"/>
      <c r="D62" s="360"/>
      <c r="E62" s="360"/>
      <c r="F62" s="360"/>
      <c r="G62" s="360"/>
      <c r="H62" s="360"/>
      <c r="I62" s="360"/>
      <c r="J62" s="360"/>
    </row>
    <row r="63" spans="1:10" hidden="1" x14ac:dyDescent="0.2">
      <c r="A63" s="360"/>
      <c r="B63" s="360"/>
      <c r="C63" s="360"/>
      <c r="D63" s="360"/>
      <c r="E63" s="360"/>
      <c r="F63" s="360"/>
      <c r="G63" s="360"/>
      <c r="H63" s="360"/>
      <c r="I63" s="360"/>
      <c r="J63" s="360"/>
    </row>
    <row r="64" spans="1:10" hidden="1" x14ac:dyDescent="0.2">
      <c r="A64" s="360"/>
      <c r="B64" s="360"/>
      <c r="C64" s="360"/>
      <c r="D64" s="360"/>
      <c r="E64" s="360"/>
      <c r="F64" s="360"/>
      <c r="G64" s="360"/>
      <c r="H64" s="360"/>
      <c r="I64" s="360"/>
      <c r="J64" s="360"/>
    </row>
    <row r="65" spans="1:10" hidden="1" x14ac:dyDescent="0.2">
      <c r="A65" s="360"/>
      <c r="B65" s="360"/>
      <c r="C65" s="360"/>
      <c r="D65" s="360"/>
      <c r="E65" s="360"/>
      <c r="F65" s="360"/>
      <c r="G65" s="360"/>
      <c r="H65" s="360"/>
      <c r="I65" s="360"/>
      <c r="J65" s="360"/>
    </row>
    <row r="66" spans="1:10" hidden="1" x14ac:dyDescent="0.2">
      <c r="A66" s="360"/>
      <c r="B66" s="360"/>
      <c r="C66" s="360"/>
      <c r="D66" s="360"/>
      <c r="E66" s="360"/>
      <c r="F66" s="360"/>
      <c r="G66" s="360"/>
      <c r="H66" s="360"/>
      <c r="I66" s="360"/>
      <c r="J66" s="360"/>
    </row>
    <row r="67" spans="1:10" hidden="1" x14ac:dyDescent="0.2"/>
  </sheetData>
  <mergeCells count="8">
    <mergeCell ref="A53:J66"/>
    <mergeCell ref="A34:I36"/>
    <mergeCell ref="E3:F3"/>
    <mergeCell ref="N8:P8"/>
    <mergeCell ref="A32:I32"/>
    <mergeCell ref="A40:J44"/>
    <mergeCell ref="A46:J52"/>
    <mergeCell ref="N28:P28"/>
  </mergeCells>
  <conditionalFormatting sqref="K12 K27">
    <cfRule type="containsText" dxfId="229" priority="6" operator="containsText" text="Too High">
      <formula>NOT(ISERROR(SEARCH("Too High",K12)))</formula>
    </cfRule>
  </conditionalFormatting>
  <conditionalFormatting sqref="K12">
    <cfRule type="containsText" dxfId="228" priority="7" operator="containsText" text="Within Limitations">
      <formula>NOT(ISERROR(SEARCH("Within Limitations",K12)))</formula>
    </cfRule>
  </conditionalFormatting>
  <conditionalFormatting sqref="K27">
    <cfRule type="containsText" dxfId="227" priority="8" operator="containsText" text="Within Limitations">
      <formula>NOT(ISERROR(SEARCH("Within Limitations",K27)))</formula>
    </cfRule>
  </conditionalFormatting>
  <conditionalFormatting sqref="K30">
    <cfRule type="containsText" dxfId="226" priority="3" operator="containsText" text="Too High">
      <formula>NOT(ISERROR(SEARCH("Too High",K30)))</formula>
    </cfRule>
    <cfRule type="containsText" dxfId="225" priority="4" operator="containsText" text="Within Limitations">
      <formula>NOT(ISERROR(SEARCH("Within Limitations",K30)))</formula>
    </cfRule>
  </conditionalFormatting>
  <conditionalFormatting sqref="P14">
    <cfRule type="expression" dxfId="224" priority="1">
      <formula>"$P$14&gt;(.75*$P$12)"</formula>
    </cfRule>
  </conditionalFormatting>
  <conditionalFormatting sqref="P20">
    <cfRule type="expression" dxfId="223" priority="2">
      <formula>"$P$14&gt;(.75*$P$12)"</formula>
    </cfRule>
  </conditionalFormatting>
  <pageMargins left="0.7" right="0.7" top="0.75" bottom="0.75" header="0.3" footer="0.3"/>
  <pageSetup scale="62" orientation="portrait"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C88966-A244-4CD0-9294-4A200DAA5184}">
  <sheetPr>
    <pageSetUpPr fitToPage="1"/>
  </sheetPr>
  <dimension ref="A1:I62"/>
  <sheetViews>
    <sheetView topLeftCell="A4" zoomScale="85" zoomScaleNormal="85" workbookViewId="0">
      <selection activeCell="O34" sqref="O34"/>
    </sheetView>
  </sheetViews>
  <sheetFormatPr defaultColWidth="9.77734375" defaultRowHeight="15" x14ac:dyDescent="0.2"/>
  <cols>
    <col min="1" max="2" width="9.77734375" style="10"/>
    <col min="3" max="3" width="13.5546875" style="10" customWidth="1"/>
    <col min="4" max="4" width="14.44140625" style="10" customWidth="1"/>
    <col min="5" max="6" width="15.77734375" style="10" customWidth="1"/>
    <col min="7" max="8" width="14.77734375" style="10" customWidth="1"/>
    <col min="9" max="9" width="4.77734375" style="10" customWidth="1"/>
    <col min="10" max="16384" width="9.77734375" style="10"/>
  </cols>
  <sheetData>
    <row r="1" spans="1:9" ht="15" customHeight="1" x14ac:dyDescent="0.2">
      <c r="H1" s="182" t="s">
        <v>116</v>
      </c>
    </row>
    <row r="2" spans="1:9" ht="15" customHeight="1" x14ac:dyDescent="0.2">
      <c r="H2" s="9"/>
    </row>
    <row r="3" spans="1:9" ht="15" customHeight="1" x14ac:dyDescent="0.2"/>
    <row r="4" spans="1:9" ht="15" customHeight="1" x14ac:dyDescent="0.25">
      <c r="A4" s="398" t="str">
        <f>+'SR 1'!E2</f>
        <v>SR Example Fund 1</v>
      </c>
      <c r="B4" s="398"/>
      <c r="C4" s="398"/>
      <c r="D4" s="398"/>
      <c r="E4" s="398"/>
      <c r="F4" s="398"/>
      <c r="G4" s="398"/>
      <c r="H4" s="398"/>
    </row>
    <row r="5" spans="1:9" ht="15" customHeight="1" x14ac:dyDescent="0.25">
      <c r="A5" s="397" t="s">
        <v>156</v>
      </c>
      <c r="B5" s="397"/>
      <c r="C5" s="397"/>
      <c r="D5" s="397"/>
      <c r="E5" s="397"/>
      <c r="F5" s="397"/>
      <c r="G5" s="397"/>
      <c r="H5" s="397"/>
    </row>
    <row r="6" spans="1:9" ht="15" customHeight="1" x14ac:dyDescent="0.25">
      <c r="A6" s="397" t="str">
        <f>+'SR 1'!E3</f>
        <v>Fund XXX</v>
      </c>
      <c r="B6" s="397"/>
      <c r="C6" s="397"/>
      <c r="D6" s="397"/>
      <c r="E6" s="397"/>
      <c r="F6" s="397"/>
      <c r="G6" s="397"/>
      <c r="H6" s="397"/>
    </row>
    <row r="7" spans="1:9" ht="15" customHeight="1" x14ac:dyDescent="0.2">
      <c r="C7" s="9"/>
      <c r="D7" s="9"/>
    </row>
    <row r="8" spans="1:9" ht="15" customHeight="1" x14ac:dyDescent="0.2">
      <c r="A8" s="91"/>
      <c r="B8" s="91"/>
      <c r="C8" s="91"/>
      <c r="D8" s="341" t="s">
        <v>697</v>
      </c>
      <c r="E8" s="399" t="s">
        <v>698</v>
      </c>
      <c r="F8" s="400"/>
      <c r="G8" s="400"/>
      <c r="H8" s="401"/>
    </row>
    <row r="9" spans="1:9" ht="15" customHeight="1" x14ac:dyDescent="0.2">
      <c r="A9" s="91"/>
      <c r="B9" s="91"/>
      <c r="C9" s="91"/>
      <c r="D9" s="5" t="s">
        <v>28</v>
      </c>
      <c r="E9" s="5" t="s">
        <v>28</v>
      </c>
      <c r="F9" s="5" t="s">
        <v>29</v>
      </c>
      <c r="G9" s="60" t="s">
        <v>29</v>
      </c>
      <c r="H9" s="217"/>
      <c r="I9" s="28"/>
    </row>
    <row r="10" spans="1:9" ht="15" customHeight="1" x14ac:dyDescent="0.2">
      <c r="A10" s="91"/>
      <c r="B10" s="91"/>
      <c r="C10" s="91"/>
      <c r="D10" s="5" t="s">
        <v>30</v>
      </c>
      <c r="E10" s="5" t="s">
        <v>30</v>
      </c>
      <c r="F10" s="5" t="s">
        <v>30</v>
      </c>
      <c r="G10" s="29" t="s">
        <v>30</v>
      </c>
      <c r="H10" s="30"/>
      <c r="I10" s="28"/>
    </row>
    <row r="11" spans="1:9" ht="15" customHeight="1" x14ac:dyDescent="0.25">
      <c r="A11" s="223" t="s">
        <v>31</v>
      </c>
      <c r="B11" s="91"/>
      <c r="C11" s="91"/>
      <c r="D11" s="31">
        <f>+E11-1</f>
        <v>2024</v>
      </c>
      <c r="E11" s="31">
        <f>+F11-1</f>
        <v>2025</v>
      </c>
      <c r="F11" s="31">
        <f>+G11-1</f>
        <v>2026</v>
      </c>
      <c r="G11" s="32">
        <f>+TOC!D2</f>
        <v>2027</v>
      </c>
      <c r="H11" s="33"/>
      <c r="I11" s="28"/>
    </row>
    <row r="12" spans="1:9" ht="21" customHeight="1" x14ac:dyDescent="0.2">
      <c r="A12" s="338" t="s">
        <v>64</v>
      </c>
      <c r="B12" s="91"/>
      <c r="C12" s="91"/>
      <c r="D12" s="123">
        <v>0</v>
      </c>
      <c r="E12" s="123">
        <v>0</v>
      </c>
      <c r="F12" s="123">
        <v>0</v>
      </c>
      <c r="G12" s="113"/>
      <c r="H12" s="114"/>
      <c r="I12" s="53"/>
    </row>
    <row r="13" spans="1:9" ht="21" customHeight="1" x14ac:dyDescent="0.2">
      <c r="A13" s="338" t="s">
        <v>85</v>
      </c>
      <c r="B13" s="91"/>
      <c r="C13" s="91"/>
      <c r="D13" s="123">
        <v>0</v>
      </c>
      <c r="E13" s="123">
        <v>0</v>
      </c>
      <c r="F13" s="123">
        <v>0</v>
      </c>
      <c r="G13" s="113"/>
      <c r="H13" s="111">
        <v>0</v>
      </c>
      <c r="I13" s="53"/>
    </row>
    <row r="14" spans="1:9" ht="21" customHeight="1" x14ac:dyDescent="0.2">
      <c r="A14" s="338" t="s">
        <v>65</v>
      </c>
      <c r="B14" s="91"/>
      <c r="C14" s="91"/>
      <c r="D14" s="123">
        <v>0</v>
      </c>
      <c r="E14" s="123">
        <v>0</v>
      </c>
      <c r="F14" s="123">
        <v>0</v>
      </c>
      <c r="G14" s="113"/>
      <c r="H14" s="111">
        <v>0</v>
      </c>
      <c r="I14" s="53"/>
    </row>
    <row r="15" spans="1:9" ht="21" customHeight="1" x14ac:dyDescent="0.2">
      <c r="A15" s="338" t="s">
        <v>82</v>
      </c>
      <c r="B15" s="91"/>
      <c r="C15" s="91"/>
      <c r="D15" s="123">
        <v>0</v>
      </c>
      <c r="E15" s="123">
        <v>0</v>
      </c>
      <c r="F15" s="123">
        <v>0</v>
      </c>
      <c r="G15" s="113"/>
      <c r="H15" s="111">
        <v>0</v>
      </c>
      <c r="I15" s="34"/>
    </row>
    <row r="16" spans="1:9" ht="20.25" customHeight="1" x14ac:dyDescent="0.2">
      <c r="A16" s="338" t="s">
        <v>86</v>
      </c>
      <c r="B16" s="91"/>
      <c r="C16" s="91"/>
      <c r="D16" s="123">
        <v>0</v>
      </c>
      <c r="E16" s="123">
        <v>0</v>
      </c>
      <c r="F16" s="123">
        <v>0</v>
      </c>
      <c r="G16" s="113"/>
      <c r="H16" s="111">
        <v>0</v>
      </c>
      <c r="I16" s="34"/>
    </row>
    <row r="17" spans="1:9" ht="21" customHeight="1" x14ac:dyDescent="0.2">
      <c r="A17" s="338" t="s">
        <v>87</v>
      </c>
      <c r="B17" s="91"/>
      <c r="C17" s="91"/>
      <c r="D17" s="123">
        <v>0</v>
      </c>
      <c r="E17" s="123">
        <v>0</v>
      </c>
      <c r="F17" s="123">
        <v>0</v>
      </c>
      <c r="G17" s="113"/>
      <c r="H17" s="111">
        <v>0</v>
      </c>
      <c r="I17" s="34"/>
    </row>
    <row r="18" spans="1:9" ht="20.25" customHeight="1" x14ac:dyDescent="0.2">
      <c r="A18" s="338" t="s">
        <v>67</v>
      </c>
      <c r="B18" s="91"/>
      <c r="C18" s="91"/>
      <c r="D18" s="123">
        <v>0</v>
      </c>
      <c r="E18" s="123">
        <v>0</v>
      </c>
      <c r="F18" s="123">
        <v>0</v>
      </c>
      <c r="G18" s="113"/>
      <c r="H18" s="111">
        <v>0</v>
      </c>
      <c r="I18" s="34"/>
    </row>
    <row r="19" spans="1:9" ht="20.25" customHeight="1" x14ac:dyDescent="0.2">
      <c r="A19" s="338" t="s">
        <v>80</v>
      </c>
      <c r="B19" s="91"/>
      <c r="C19" s="91"/>
      <c r="D19" s="123">
        <v>0</v>
      </c>
      <c r="E19" s="123">
        <v>0</v>
      </c>
      <c r="F19" s="123">
        <v>0</v>
      </c>
      <c r="G19" s="113"/>
      <c r="H19" s="111">
        <v>0</v>
      </c>
      <c r="I19" s="34"/>
    </row>
    <row r="20" spans="1:9" ht="20.25" customHeight="1" x14ac:dyDescent="0.2">
      <c r="A20" s="338" t="s">
        <v>56</v>
      </c>
      <c r="B20" s="91"/>
      <c r="C20" s="91"/>
      <c r="D20" s="123">
        <v>0</v>
      </c>
      <c r="E20" s="123">
        <v>0</v>
      </c>
      <c r="F20" s="123">
        <v>0</v>
      </c>
      <c r="G20" s="113"/>
      <c r="H20" s="111">
        <v>0</v>
      </c>
      <c r="I20" s="34"/>
    </row>
    <row r="21" spans="1:9" ht="20.25" customHeight="1" x14ac:dyDescent="0.2">
      <c r="A21" s="338" t="s">
        <v>92</v>
      </c>
      <c r="B21" s="91"/>
      <c r="C21" s="91"/>
      <c r="D21" s="123">
        <v>0</v>
      </c>
      <c r="E21" s="123">
        <v>0</v>
      </c>
      <c r="F21" s="123">
        <v>0</v>
      </c>
      <c r="G21" s="113"/>
      <c r="H21" s="111">
        <v>0</v>
      </c>
      <c r="I21" s="34"/>
    </row>
    <row r="22" spans="1:9" ht="21" customHeight="1" x14ac:dyDescent="0.2">
      <c r="A22" s="220"/>
      <c r="B22" s="91"/>
      <c r="C22" s="91"/>
      <c r="D22" s="123">
        <v>0</v>
      </c>
      <c r="E22" s="123">
        <v>0</v>
      </c>
      <c r="F22" s="123">
        <v>0</v>
      </c>
      <c r="G22" s="113"/>
      <c r="H22" s="111">
        <v>0</v>
      </c>
      <c r="I22" s="34"/>
    </row>
    <row r="23" spans="1:9" ht="21" customHeight="1" x14ac:dyDescent="0.2">
      <c r="A23" s="220"/>
      <c r="B23" s="91"/>
      <c r="C23" s="91"/>
      <c r="D23" s="123">
        <v>0</v>
      </c>
      <c r="E23" s="123">
        <v>0</v>
      </c>
      <c r="F23" s="123">
        <v>0</v>
      </c>
      <c r="G23" s="113"/>
      <c r="H23" s="111">
        <v>0</v>
      </c>
      <c r="I23" s="34"/>
    </row>
    <row r="24" spans="1:9" ht="21" customHeight="1" x14ac:dyDescent="0.2">
      <c r="A24" s="220"/>
      <c r="B24" s="91"/>
      <c r="C24" s="91"/>
      <c r="D24" s="123">
        <v>0</v>
      </c>
      <c r="E24" s="123">
        <v>0</v>
      </c>
      <c r="F24" s="123">
        <v>0</v>
      </c>
      <c r="G24" s="113"/>
      <c r="H24" s="111">
        <v>0</v>
      </c>
      <c r="I24" s="34"/>
    </row>
    <row r="25" spans="1:9" ht="21" customHeight="1" x14ac:dyDescent="0.2">
      <c r="A25" s="220"/>
      <c r="B25" s="91"/>
      <c r="C25" s="91"/>
      <c r="D25" s="123">
        <v>0</v>
      </c>
      <c r="E25" s="123">
        <v>0</v>
      </c>
      <c r="F25" s="123">
        <v>0</v>
      </c>
      <c r="G25" s="113"/>
      <c r="H25" s="111">
        <v>0</v>
      </c>
      <c r="I25" s="34"/>
    </row>
    <row r="26" spans="1:9" ht="20.25" customHeight="1" x14ac:dyDescent="0.2">
      <c r="A26" s="220"/>
      <c r="B26" s="91"/>
      <c r="C26" s="91"/>
      <c r="D26" s="123">
        <v>0</v>
      </c>
      <c r="E26" s="123">
        <v>0</v>
      </c>
      <c r="F26" s="123">
        <v>0</v>
      </c>
      <c r="G26" s="113"/>
      <c r="H26" s="111">
        <v>0</v>
      </c>
      <c r="I26" s="34"/>
    </row>
    <row r="27" spans="1:9" ht="28.5" customHeight="1" x14ac:dyDescent="0.2">
      <c r="A27" s="220" t="s">
        <v>135</v>
      </c>
      <c r="B27" s="91"/>
      <c r="C27" s="91"/>
      <c r="D27" s="35">
        <f>SUM(D12:D26)</f>
        <v>0</v>
      </c>
      <c r="E27" s="35">
        <f>SUM(E12:E26)</f>
        <v>0</v>
      </c>
      <c r="F27" s="35">
        <f>SUM(F12:F26)</f>
        <v>0</v>
      </c>
      <c r="G27" s="35"/>
      <c r="H27" s="23">
        <f>SUM(H13:H26)</f>
        <v>0</v>
      </c>
      <c r="I27" s="34"/>
    </row>
    <row r="28" spans="1:9" x14ac:dyDescent="0.2">
      <c r="A28" s="91"/>
      <c r="B28" s="91"/>
      <c r="C28" s="91"/>
      <c r="D28" s="1"/>
      <c r="E28" s="1"/>
      <c r="F28" s="1"/>
      <c r="G28" s="1"/>
      <c r="H28" s="1"/>
    </row>
    <row r="29" spans="1:9" x14ac:dyDescent="0.2">
      <c r="A29" s="91"/>
      <c r="B29" s="91"/>
      <c r="C29" s="91"/>
      <c r="D29" s="2" t="s">
        <v>28</v>
      </c>
      <c r="E29" s="2" t="s">
        <v>28</v>
      </c>
      <c r="F29" s="2" t="s">
        <v>29</v>
      </c>
      <c r="G29" s="3"/>
      <c r="H29" s="4" t="s">
        <v>41</v>
      </c>
      <c r="I29" s="28"/>
    </row>
    <row r="30" spans="1:9" ht="15.75" x14ac:dyDescent="0.25">
      <c r="A30" s="223"/>
      <c r="B30" s="91"/>
      <c r="C30" s="91"/>
      <c r="D30" s="5" t="s">
        <v>42</v>
      </c>
      <c r="E30" s="5" t="s">
        <v>42</v>
      </c>
      <c r="F30" s="5" t="s">
        <v>42</v>
      </c>
      <c r="G30" s="6" t="s">
        <v>43</v>
      </c>
      <c r="H30" s="7" t="s">
        <v>44</v>
      </c>
      <c r="I30" s="28"/>
    </row>
    <row r="31" spans="1:9" ht="20.25" customHeight="1" x14ac:dyDescent="0.25">
      <c r="A31" s="223" t="s">
        <v>45</v>
      </c>
      <c r="B31" s="91"/>
      <c r="C31" s="91"/>
      <c r="D31" s="5">
        <f>+D11</f>
        <v>2024</v>
      </c>
      <c r="E31" s="5">
        <f>+E11</f>
        <v>2025</v>
      </c>
      <c r="F31" s="5">
        <f>+F11</f>
        <v>2026</v>
      </c>
      <c r="G31" s="8">
        <f>+G11</f>
        <v>2027</v>
      </c>
      <c r="H31" s="7">
        <f>+G11</f>
        <v>2027</v>
      </c>
      <c r="I31" s="28"/>
    </row>
    <row r="32" spans="1:9" ht="20.25" customHeight="1" x14ac:dyDescent="0.2">
      <c r="A32" s="338" t="s">
        <v>68</v>
      </c>
      <c r="B32" s="91"/>
      <c r="C32" s="91"/>
      <c r="D32" s="111">
        <v>0</v>
      </c>
      <c r="E32" s="111">
        <v>0</v>
      </c>
      <c r="F32" s="111">
        <v>0</v>
      </c>
      <c r="G32" s="112">
        <v>0</v>
      </c>
      <c r="H32" s="111">
        <v>0</v>
      </c>
      <c r="I32" s="28"/>
    </row>
    <row r="33" spans="1:9" ht="20.25" customHeight="1" x14ac:dyDescent="0.2">
      <c r="A33" s="338" t="s">
        <v>69</v>
      </c>
      <c r="B33" s="91"/>
      <c r="C33" s="91"/>
      <c r="D33" s="111">
        <v>0</v>
      </c>
      <c r="E33" s="111">
        <v>0</v>
      </c>
      <c r="F33" s="111">
        <v>0</v>
      </c>
      <c r="G33" s="112">
        <v>0</v>
      </c>
      <c r="H33" s="111">
        <v>0</v>
      </c>
    </row>
    <row r="34" spans="1:9" ht="20.25" customHeight="1" x14ac:dyDescent="0.2">
      <c r="A34" s="338" t="s">
        <v>90</v>
      </c>
      <c r="B34" s="91"/>
      <c r="C34" s="91"/>
      <c r="D34" s="111">
        <v>0</v>
      </c>
      <c r="E34" s="111">
        <v>0</v>
      </c>
      <c r="F34" s="111">
        <v>0</v>
      </c>
      <c r="G34" s="112">
        <v>0</v>
      </c>
      <c r="H34" s="111">
        <v>0</v>
      </c>
      <c r="I34" s="28"/>
    </row>
    <row r="35" spans="1:9" ht="20.25" customHeight="1" x14ac:dyDescent="0.2">
      <c r="A35" s="338" t="s">
        <v>93</v>
      </c>
      <c r="B35" s="91"/>
      <c r="C35" s="91"/>
      <c r="D35" s="111">
        <v>0</v>
      </c>
      <c r="E35" s="111">
        <v>0</v>
      </c>
      <c r="F35" s="111">
        <v>0</v>
      </c>
      <c r="G35" s="112">
        <v>0</v>
      </c>
      <c r="H35" s="111">
        <v>0</v>
      </c>
      <c r="I35" s="28"/>
    </row>
    <row r="36" spans="1:9" ht="20.25" customHeight="1" x14ac:dyDescent="0.2">
      <c r="A36" s="338" t="s">
        <v>70</v>
      </c>
      <c r="B36" s="91"/>
      <c r="C36" s="91"/>
      <c r="D36" s="111">
        <v>0</v>
      </c>
      <c r="E36" s="111">
        <v>0</v>
      </c>
      <c r="F36" s="111">
        <v>0</v>
      </c>
      <c r="G36" s="112">
        <v>0</v>
      </c>
      <c r="H36" s="111">
        <v>0</v>
      </c>
      <c r="I36" s="28"/>
    </row>
    <row r="37" spans="1:9" ht="20.25" customHeight="1" x14ac:dyDescent="0.2">
      <c r="A37" s="338" t="s">
        <v>83</v>
      </c>
      <c r="B37" s="91"/>
      <c r="C37" s="91"/>
      <c r="D37" s="111">
        <v>0</v>
      </c>
      <c r="E37" s="111">
        <v>0</v>
      </c>
      <c r="F37" s="111">
        <v>0</v>
      </c>
      <c r="G37" s="112">
        <v>0</v>
      </c>
      <c r="H37" s="111">
        <v>0</v>
      </c>
      <c r="I37" s="28"/>
    </row>
    <row r="38" spans="1:9" ht="20.25" customHeight="1" x14ac:dyDescent="0.2">
      <c r="A38" s="338" t="s">
        <v>84</v>
      </c>
      <c r="B38" s="91"/>
      <c r="C38" s="91"/>
      <c r="D38" s="111">
        <v>0</v>
      </c>
      <c r="E38" s="111">
        <v>0</v>
      </c>
      <c r="F38" s="111">
        <v>0</v>
      </c>
      <c r="G38" s="112">
        <v>0</v>
      </c>
      <c r="H38" s="111">
        <v>0</v>
      </c>
      <c r="I38" s="28"/>
    </row>
    <row r="39" spans="1:9" ht="20.25" customHeight="1" x14ac:dyDescent="0.2">
      <c r="A39" s="338" t="s">
        <v>71</v>
      </c>
      <c r="B39" s="91"/>
      <c r="C39" s="91"/>
      <c r="D39" s="111">
        <v>0</v>
      </c>
      <c r="E39" s="111">
        <v>0</v>
      </c>
      <c r="F39" s="111">
        <v>0</v>
      </c>
      <c r="G39" s="112">
        <v>0</v>
      </c>
      <c r="H39" s="111">
        <v>0</v>
      </c>
      <c r="I39" s="28"/>
    </row>
    <row r="40" spans="1:9" ht="20.25" customHeight="1" x14ac:dyDescent="0.2">
      <c r="A40" s="338" t="s">
        <v>72</v>
      </c>
      <c r="B40" s="91"/>
      <c r="C40" s="91"/>
      <c r="D40" s="111">
        <v>0</v>
      </c>
      <c r="E40" s="111">
        <v>0</v>
      </c>
      <c r="F40" s="111">
        <v>0</v>
      </c>
      <c r="G40" s="112">
        <v>0</v>
      </c>
      <c r="H40" s="111">
        <v>0</v>
      </c>
      <c r="I40" s="28"/>
    </row>
    <row r="41" spans="1:9" ht="20.25" customHeight="1" x14ac:dyDescent="0.2">
      <c r="A41" s="338" t="s">
        <v>81</v>
      </c>
      <c r="B41" s="91"/>
      <c r="C41" s="91"/>
      <c r="D41" s="111">
        <v>0</v>
      </c>
      <c r="E41" s="111">
        <v>0</v>
      </c>
      <c r="F41" s="111">
        <v>0</v>
      </c>
      <c r="G41" s="112">
        <v>0</v>
      </c>
      <c r="H41" s="111">
        <v>0</v>
      </c>
      <c r="I41" s="28"/>
    </row>
    <row r="42" spans="1:9" ht="20.25" customHeight="1" x14ac:dyDescent="0.2">
      <c r="A42" s="338" t="s">
        <v>73</v>
      </c>
      <c r="B42" s="91"/>
      <c r="C42" s="91"/>
      <c r="D42" s="111">
        <v>0</v>
      </c>
      <c r="E42" s="111">
        <v>0</v>
      </c>
      <c r="F42" s="111">
        <v>0</v>
      </c>
      <c r="G42" s="112">
        <v>0</v>
      </c>
      <c r="H42" s="111">
        <v>0</v>
      </c>
      <c r="I42" s="28"/>
    </row>
    <row r="43" spans="1:9" ht="25.5" customHeight="1" x14ac:dyDescent="0.2">
      <c r="A43" s="338" t="s">
        <v>74</v>
      </c>
      <c r="B43" s="91"/>
      <c r="C43" s="91"/>
      <c r="D43" s="111">
        <v>0</v>
      </c>
      <c r="E43" s="111">
        <v>0</v>
      </c>
      <c r="F43" s="111">
        <v>0</v>
      </c>
      <c r="G43" s="112">
        <v>0</v>
      </c>
      <c r="H43" s="111">
        <v>0</v>
      </c>
      <c r="I43" s="28"/>
    </row>
    <row r="44" spans="1:9" ht="25.5" customHeight="1" x14ac:dyDescent="0.2">
      <c r="A44" s="338" t="s">
        <v>75</v>
      </c>
      <c r="B44" s="91"/>
      <c r="C44" s="91"/>
      <c r="D44" s="111">
        <v>0</v>
      </c>
      <c r="E44" s="111">
        <v>0</v>
      </c>
      <c r="F44" s="111">
        <v>0</v>
      </c>
      <c r="G44" s="112">
        <v>0</v>
      </c>
      <c r="H44" s="111">
        <v>0</v>
      </c>
      <c r="I44" s="28"/>
    </row>
    <row r="45" spans="1:9" ht="20.25" customHeight="1" x14ac:dyDescent="0.2">
      <c r="A45" s="338" t="s">
        <v>89</v>
      </c>
      <c r="B45" s="91"/>
      <c r="C45" s="91"/>
      <c r="D45" s="111">
        <v>0</v>
      </c>
      <c r="E45" s="111">
        <v>0</v>
      </c>
      <c r="F45" s="111">
        <v>0</v>
      </c>
      <c r="G45" s="112">
        <v>0</v>
      </c>
      <c r="H45" s="111">
        <v>0</v>
      </c>
      <c r="I45" s="28"/>
    </row>
    <row r="46" spans="1:9" ht="21" customHeight="1" x14ac:dyDescent="0.2">
      <c r="A46" s="338" t="s">
        <v>76</v>
      </c>
      <c r="B46" s="91"/>
      <c r="C46" s="91"/>
      <c r="D46" s="111">
        <v>0</v>
      </c>
      <c r="E46" s="111">
        <v>0</v>
      </c>
      <c r="F46" s="111">
        <v>0</v>
      </c>
      <c r="G46" s="112">
        <v>0</v>
      </c>
      <c r="H46" s="111">
        <v>0</v>
      </c>
      <c r="I46" s="28"/>
    </row>
    <row r="47" spans="1:9" ht="20.100000000000001" customHeight="1" x14ac:dyDescent="0.2">
      <c r="A47" s="338" t="s">
        <v>77</v>
      </c>
      <c r="B47" s="91"/>
      <c r="C47" s="91"/>
      <c r="D47" s="111">
        <v>0</v>
      </c>
      <c r="E47" s="111">
        <v>0</v>
      </c>
      <c r="F47" s="111">
        <v>0</v>
      </c>
      <c r="G47" s="112">
        <v>0</v>
      </c>
      <c r="H47" s="111">
        <v>0</v>
      </c>
      <c r="I47" s="28"/>
    </row>
    <row r="48" spans="1:9" ht="20.25" customHeight="1" x14ac:dyDescent="0.2">
      <c r="A48" s="338" t="s">
        <v>78</v>
      </c>
      <c r="B48" s="91"/>
      <c r="C48" s="91"/>
      <c r="D48" s="111">
        <v>0</v>
      </c>
      <c r="E48" s="111">
        <v>0</v>
      </c>
      <c r="F48" s="111">
        <v>0</v>
      </c>
      <c r="G48" s="112">
        <v>0</v>
      </c>
      <c r="H48" s="111">
        <v>0</v>
      </c>
      <c r="I48" s="28"/>
    </row>
    <row r="49" spans="1:9" ht="21" customHeight="1" x14ac:dyDescent="0.2">
      <c r="A49" s="338" t="s">
        <v>79</v>
      </c>
      <c r="B49" s="91"/>
      <c r="C49" s="91"/>
      <c r="D49" s="111">
        <v>0</v>
      </c>
      <c r="E49" s="111">
        <v>0</v>
      </c>
      <c r="F49" s="111">
        <v>0</v>
      </c>
      <c r="G49" s="112">
        <v>0</v>
      </c>
      <c r="H49" s="111">
        <v>0</v>
      </c>
      <c r="I49" s="28"/>
    </row>
    <row r="50" spans="1:9" ht="21" customHeight="1" x14ac:dyDescent="0.2">
      <c r="A50" s="338" t="s">
        <v>56</v>
      </c>
      <c r="B50" s="91"/>
      <c r="C50" s="91"/>
      <c r="D50" s="111">
        <v>0</v>
      </c>
      <c r="E50" s="111">
        <v>0</v>
      </c>
      <c r="F50" s="111">
        <v>0</v>
      </c>
      <c r="G50" s="112">
        <v>0</v>
      </c>
      <c r="H50" s="111">
        <v>0</v>
      </c>
      <c r="I50" s="28"/>
    </row>
    <row r="51" spans="1:9" ht="21" customHeight="1" x14ac:dyDescent="0.2">
      <c r="A51" s="220"/>
      <c r="B51" s="91"/>
      <c r="C51" s="91"/>
      <c r="D51" s="111">
        <v>0</v>
      </c>
      <c r="E51" s="111">
        <v>0</v>
      </c>
      <c r="F51" s="111">
        <v>0</v>
      </c>
      <c r="G51" s="112">
        <v>0</v>
      </c>
      <c r="H51" s="111">
        <v>0</v>
      </c>
      <c r="I51" s="28"/>
    </row>
    <row r="52" spans="1:9" ht="21" customHeight="1" x14ac:dyDescent="0.2">
      <c r="A52" s="220"/>
      <c r="B52" s="91"/>
      <c r="C52" s="91"/>
      <c r="D52" s="111">
        <v>0</v>
      </c>
      <c r="E52" s="111">
        <v>0</v>
      </c>
      <c r="F52" s="111">
        <v>0</v>
      </c>
      <c r="G52" s="112">
        <v>0</v>
      </c>
      <c r="H52" s="111">
        <v>0</v>
      </c>
      <c r="I52" s="28"/>
    </row>
    <row r="53" spans="1:9" ht="21" customHeight="1" x14ac:dyDescent="0.2">
      <c r="A53" s="220"/>
      <c r="B53" s="91"/>
      <c r="C53" s="91"/>
      <c r="D53" s="111">
        <v>0</v>
      </c>
      <c r="E53" s="111">
        <v>0</v>
      </c>
      <c r="F53" s="111">
        <v>0</v>
      </c>
      <c r="G53" s="112">
        <v>0</v>
      </c>
      <c r="H53" s="111">
        <v>0</v>
      </c>
      <c r="I53" s="28"/>
    </row>
    <row r="54" spans="1:9" ht="21" customHeight="1" x14ac:dyDescent="0.2">
      <c r="A54" s="220"/>
      <c r="B54" s="91"/>
      <c r="C54" s="91"/>
      <c r="D54" s="111">
        <v>0</v>
      </c>
      <c r="E54" s="111">
        <v>0</v>
      </c>
      <c r="F54" s="111">
        <v>0</v>
      </c>
      <c r="G54" s="112">
        <v>0</v>
      </c>
      <c r="H54" s="111">
        <v>0</v>
      </c>
      <c r="I54" s="28"/>
    </row>
    <row r="55" spans="1:9" ht="20.25" customHeight="1" x14ac:dyDescent="0.2">
      <c r="A55" s="220"/>
      <c r="B55" s="91"/>
      <c r="C55" s="91"/>
      <c r="D55" s="111">
        <v>0</v>
      </c>
      <c r="E55" s="111">
        <v>0</v>
      </c>
      <c r="F55" s="111">
        <v>0</v>
      </c>
      <c r="G55" s="112">
        <v>0</v>
      </c>
      <c r="H55" s="111">
        <v>0</v>
      </c>
      <c r="I55" s="28"/>
    </row>
    <row r="56" spans="1:9" ht="20.100000000000001" customHeight="1" x14ac:dyDescent="0.25">
      <c r="A56" s="223" t="s">
        <v>143</v>
      </c>
      <c r="B56" s="91"/>
      <c r="C56" s="91"/>
      <c r="D56" s="35">
        <f>SUM(D32:D55)</f>
        <v>0</v>
      </c>
      <c r="E56" s="35">
        <f>SUM(E32:E55)</f>
        <v>0</v>
      </c>
      <c r="F56" s="35">
        <f>SUM(F32:F55)</f>
        <v>0</v>
      </c>
      <c r="G56" s="35">
        <f>SUM(G32:G55)</f>
        <v>0</v>
      </c>
      <c r="H56" s="35">
        <f>SUM(H32:H55)</f>
        <v>0</v>
      </c>
      <c r="I56" s="28"/>
    </row>
    <row r="57" spans="1:9" ht="20.100000000000001" customHeight="1" x14ac:dyDescent="0.25">
      <c r="A57" s="223" t="s">
        <v>58</v>
      </c>
      <c r="B57" s="91"/>
      <c r="C57" s="91"/>
      <c r="D57" s="35">
        <f>D27-D56</f>
        <v>0</v>
      </c>
      <c r="E57" s="35">
        <f>E27-E56</f>
        <v>0</v>
      </c>
      <c r="F57" s="35">
        <f>F27-F56</f>
        <v>0</v>
      </c>
      <c r="G57" s="36">
        <f>H27-G56</f>
        <v>0</v>
      </c>
      <c r="H57" s="23">
        <f>H27-H56</f>
        <v>0</v>
      </c>
      <c r="I57" s="28"/>
    </row>
    <row r="58" spans="1:9" ht="15.75" x14ac:dyDescent="0.25">
      <c r="A58" s="223" t="s">
        <v>59</v>
      </c>
      <c r="B58" s="91"/>
      <c r="C58" s="91"/>
      <c r="D58" s="89">
        <v>0</v>
      </c>
      <c r="E58" s="89">
        <f>D61</f>
        <v>0</v>
      </c>
      <c r="F58" s="35">
        <f>+E61</f>
        <v>0</v>
      </c>
      <c r="G58" s="36">
        <f>+F61</f>
        <v>0</v>
      </c>
      <c r="H58" s="23">
        <f>+F61</f>
        <v>0</v>
      </c>
      <c r="I58" s="28"/>
    </row>
    <row r="59" spans="1:9" ht="20.100000000000001" customHeight="1" x14ac:dyDescent="0.25">
      <c r="A59" s="223" t="s">
        <v>60</v>
      </c>
      <c r="B59" s="91"/>
      <c r="C59" s="91"/>
      <c r="D59" s="89">
        <v>0</v>
      </c>
      <c r="E59" s="89">
        <v>0</v>
      </c>
      <c r="F59" s="89">
        <v>0</v>
      </c>
      <c r="G59" s="90">
        <v>0</v>
      </c>
      <c r="H59" s="83">
        <v>0</v>
      </c>
      <c r="I59" s="28"/>
    </row>
    <row r="60" spans="1:9" ht="20.100000000000001" customHeight="1" x14ac:dyDescent="0.25">
      <c r="A60" s="223" t="s">
        <v>66</v>
      </c>
      <c r="B60" s="91"/>
      <c r="C60" s="91"/>
      <c r="D60" s="89">
        <v>0</v>
      </c>
      <c r="E60" s="89">
        <v>0</v>
      </c>
      <c r="F60" s="89">
        <v>0</v>
      </c>
      <c r="G60" s="90">
        <v>0</v>
      </c>
      <c r="H60" s="83">
        <v>0</v>
      </c>
      <c r="I60" s="28"/>
    </row>
    <row r="61" spans="1:9" ht="20.100000000000001" customHeight="1" x14ac:dyDescent="0.25">
      <c r="A61" s="223" t="s">
        <v>144</v>
      </c>
      <c r="B61" s="91"/>
      <c r="C61" s="91"/>
      <c r="D61" s="115">
        <f>D57+D58+D59-D60</f>
        <v>0</v>
      </c>
      <c r="E61" s="115">
        <f>E57+E58+E59-E60</f>
        <v>0</v>
      </c>
      <c r="F61" s="116">
        <f>F57+F58+F59-F60</f>
        <v>0</v>
      </c>
      <c r="G61" s="37">
        <f>G57+G58+G59-G60</f>
        <v>0</v>
      </c>
      <c r="H61" s="38">
        <f>H57+H58+H59-H60</f>
        <v>0</v>
      </c>
      <c r="I61" s="28"/>
    </row>
    <row r="62" spans="1:9" ht="20.100000000000001" customHeight="1" x14ac:dyDescent="0.2">
      <c r="A62" s="91"/>
      <c r="B62" s="91"/>
      <c r="C62" s="91"/>
      <c r="D62" s="91"/>
      <c r="G62" s="1"/>
    </row>
  </sheetData>
  <mergeCells count="4">
    <mergeCell ref="A4:H4"/>
    <mergeCell ref="A5:H5"/>
    <mergeCell ref="A6:H6"/>
    <mergeCell ref="E8:H8"/>
  </mergeCells>
  <pageMargins left="0.7" right="0.7" top="0.75" bottom="0.75" header="0.3" footer="0.3"/>
  <pageSetup scale="61" orientation="portrait" r:id="rId1"/>
  <legacyDrawing r:id="rId2"/>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E6FAD6-6E21-4E2F-B7F9-62B277C288ED}">
  <sheetPr>
    <pageSetUpPr fitToPage="1"/>
  </sheetPr>
  <dimension ref="A1:P67"/>
  <sheetViews>
    <sheetView showGridLines="0" zoomScaleNormal="100" workbookViewId="0">
      <selection activeCell="I30" sqref="I30"/>
    </sheetView>
  </sheetViews>
  <sheetFormatPr defaultColWidth="8.88671875" defaultRowHeight="15" x14ac:dyDescent="0.2"/>
  <cols>
    <col min="1" max="1" width="5.44140625" style="10" customWidth="1"/>
    <col min="2" max="4" width="8.88671875" style="10"/>
    <col min="5" max="5" width="14.6640625" style="10" customWidth="1"/>
    <col min="6" max="6" width="12.33203125" style="10" customWidth="1"/>
    <col min="7" max="7" width="17.44140625" style="10" customWidth="1"/>
    <col min="8" max="8" width="2.77734375" style="10" customWidth="1"/>
    <col min="9" max="9" width="16.88671875" style="10" customWidth="1"/>
    <col min="10" max="10" width="8.88671875" style="10"/>
    <col min="11" max="11" width="15.44140625" style="10" bestFit="1" customWidth="1"/>
    <col min="12" max="14" width="8.88671875" style="10"/>
    <col min="15" max="15" width="19.21875" style="10" customWidth="1"/>
    <col min="16" max="16" width="12.77734375" style="10" customWidth="1"/>
    <col min="17" max="16384" width="8.88671875" style="10"/>
  </cols>
  <sheetData>
    <row r="1" spans="1:16" x14ac:dyDescent="0.2">
      <c r="I1" s="182" t="s">
        <v>116</v>
      </c>
    </row>
    <row r="2" spans="1:16" ht="26.25" x14ac:dyDescent="0.4">
      <c r="D2" s="39"/>
      <c r="E2" s="87" t="s">
        <v>258</v>
      </c>
      <c r="F2" s="91"/>
    </row>
    <row r="3" spans="1:16" ht="23.25" x14ac:dyDescent="0.35">
      <c r="A3" s="15"/>
      <c r="B3" s="11"/>
      <c r="C3" s="15"/>
      <c r="D3" s="15"/>
      <c r="E3" s="402" t="s">
        <v>253</v>
      </c>
      <c r="F3" s="403"/>
      <c r="G3" s="15"/>
      <c r="H3" s="15"/>
      <c r="I3" s="15"/>
    </row>
    <row r="4" spans="1:16" ht="23.25" x14ac:dyDescent="0.35">
      <c r="A4" s="15"/>
      <c r="B4" s="11"/>
      <c r="C4" s="15"/>
      <c r="D4" s="15"/>
      <c r="E4" s="92" t="s">
        <v>119</v>
      </c>
      <c r="F4" s="177">
        <v>0</v>
      </c>
      <c r="G4" s="15"/>
      <c r="H4" s="15"/>
      <c r="I4" s="15"/>
    </row>
    <row r="5" spans="1:16" ht="24" thickBot="1" x14ac:dyDescent="0.4">
      <c r="A5" s="15"/>
      <c r="B5" s="11"/>
      <c r="C5" s="15"/>
      <c r="D5" s="15"/>
      <c r="E5" s="92"/>
      <c r="F5" s="110"/>
      <c r="G5" s="15"/>
      <c r="H5" s="15"/>
      <c r="I5" s="15"/>
    </row>
    <row r="6" spans="1:16" ht="18.75" thickBot="1" x14ac:dyDescent="0.3">
      <c r="A6" s="75" t="s">
        <v>102</v>
      </c>
      <c r="B6" s="76"/>
      <c r="C6" s="76"/>
      <c r="D6" s="76"/>
      <c r="E6" s="85">
        <v>0</v>
      </c>
      <c r="F6" s="110"/>
    </row>
    <row r="8" spans="1:16" ht="15.75" x14ac:dyDescent="0.25">
      <c r="B8" s="18" t="s">
        <v>8</v>
      </c>
      <c r="N8" s="397" t="s">
        <v>98</v>
      </c>
      <c r="O8" s="397"/>
      <c r="P8" s="397"/>
    </row>
    <row r="9" spans="1:16" x14ac:dyDescent="0.2">
      <c r="A9" s="9" t="s">
        <v>9</v>
      </c>
      <c r="B9" s="9" t="s">
        <v>145</v>
      </c>
      <c r="G9" s="21">
        <f>+'SR 2 WKS '!H56</f>
        <v>0</v>
      </c>
      <c r="H9" s="14"/>
      <c r="I9" s="14"/>
    </row>
    <row r="10" spans="1:16" x14ac:dyDescent="0.2">
      <c r="B10" s="9" t="s">
        <v>153</v>
      </c>
      <c r="G10" s="22">
        <f>+'SR 2 WKS '!H60</f>
        <v>0</v>
      </c>
      <c r="H10" s="14"/>
      <c r="I10" s="14"/>
      <c r="N10" s="10" t="s">
        <v>109</v>
      </c>
      <c r="P10" s="45">
        <f>+'SR 2 WKS '!F56</f>
        <v>0</v>
      </c>
    </row>
    <row r="11" spans="1:16" ht="15.75" thickBot="1" x14ac:dyDescent="0.25">
      <c r="B11" s="9" t="s">
        <v>10</v>
      </c>
      <c r="G11" s="22"/>
      <c r="H11" s="14"/>
      <c r="I11" s="21">
        <f>G9+G10</f>
        <v>0</v>
      </c>
      <c r="N11" s="10" t="s">
        <v>326</v>
      </c>
      <c r="P11" s="46">
        <f>+'SR 2 WKS '!F60</f>
        <v>0</v>
      </c>
    </row>
    <row r="12" spans="1:16" ht="15.75" thickBot="1" x14ac:dyDescent="0.25">
      <c r="A12" s="9" t="s">
        <v>11</v>
      </c>
      <c r="B12" s="9" t="s">
        <v>63</v>
      </c>
      <c r="G12" s="14"/>
      <c r="H12" s="14"/>
      <c r="I12" s="83">
        <v>0</v>
      </c>
      <c r="K12" s="42" t="str">
        <f>IF(I12&gt;P24,"Too High", "Within Limitations")</f>
        <v>Within Limitations</v>
      </c>
      <c r="N12" s="10" t="s">
        <v>99</v>
      </c>
      <c r="P12" s="45">
        <f>SUM(P10:P11)</f>
        <v>0</v>
      </c>
    </row>
    <row r="13" spans="1:16" x14ac:dyDescent="0.2">
      <c r="A13" s="9" t="s">
        <v>12</v>
      </c>
      <c r="B13" s="9" t="s">
        <v>13</v>
      </c>
      <c r="I13" s="1"/>
      <c r="P13" s="45"/>
    </row>
    <row r="14" spans="1:16" ht="15.75" thickBot="1" x14ac:dyDescent="0.25">
      <c r="B14" s="9" t="s">
        <v>14</v>
      </c>
      <c r="I14" s="174">
        <f>I11+I12</f>
        <v>0</v>
      </c>
      <c r="N14" s="10" t="s">
        <v>120</v>
      </c>
      <c r="P14" s="79">
        <f>+P12*0.75</f>
        <v>0</v>
      </c>
    </row>
    <row r="15" spans="1:16" ht="15.75" thickTop="1" x14ac:dyDescent="0.2">
      <c r="I15" s="12"/>
    </row>
    <row r="16" spans="1:16" ht="15.75" x14ac:dyDescent="0.25">
      <c r="B16" s="18" t="s">
        <v>15</v>
      </c>
      <c r="N16" s="10" t="s">
        <v>165</v>
      </c>
      <c r="P16" s="79">
        <f>+'SR 2 WKS '!H56</f>
        <v>0</v>
      </c>
    </row>
    <row r="17" spans="1:16" x14ac:dyDescent="0.2">
      <c r="A17" s="9">
        <v>4</v>
      </c>
      <c r="B17" s="9" t="s">
        <v>115</v>
      </c>
      <c r="F17" s="9" t="str">
        <f>(+TOC!D2-1) &amp; " (Note 2)"</f>
        <v>2026 (Note 2)</v>
      </c>
      <c r="I17" s="172">
        <f>+'SR 2 WKS '!F61</f>
        <v>0</v>
      </c>
      <c r="N17" s="10" t="s">
        <v>325</v>
      </c>
      <c r="P17" s="80">
        <f>+'SR 2 WKS '!H60</f>
        <v>0</v>
      </c>
    </row>
    <row r="18" spans="1:16" x14ac:dyDescent="0.2">
      <c r="A18" s="9" t="s">
        <v>16</v>
      </c>
      <c r="B18" s="9" t="s">
        <v>154</v>
      </c>
      <c r="G18" s="20">
        <f>+'SR 2 WKS '!H27</f>
        <v>0</v>
      </c>
      <c r="I18" s="1"/>
      <c r="N18" s="10" t="s">
        <v>99</v>
      </c>
      <c r="P18" s="79">
        <f>SUM(P16:P17)</f>
        <v>0</v>
      </c>
    </row>
    <row r="19" spans="1:16" x14ac:dyDescent="0.2">
      <c r="B19" s="9" t="s">
        <v>155</v>
      </c>
      <c r="G19" s="19">
        <f>+'SR 2 WKS '!H59</f>
        <v>0</v>
      </c>
      <c r="P19" s="79"/>
    </row>
    <row r="20" spans="1:16" x14ac:dyDescent="0.2">
      <c r="B20" s="9" t="s">
        <v>17</v>
      </c>
      <c r="G20" s="1"/>
      <c r="N20" s="10" t="s">
        <v>120</v>
      </c>
      <c r="P20" s="79">
        <f>+P18*0.75</f>
        <v>0</v>
      </c>
    </row>
    <row r="21" spans="1:16" x14ac:dyDescent="0.2">
      <c r="B21" s="9" t="s">
        <v>18</v>
      </c>
      <c r="I21" s="24">
        <f>G18+G19</f>
        <v>0</v>
      </c>
      <c r="P21" s="81"/>
    </row>
    <row r="22" spans="1:16" x14ac:dyDescent="0.2">
      <c r="B22" s="9"/>
      <c r="I22" s="13"/>
      <c r="P22" s="81"/>
    </row>
    <row r="23" spans="1:16" ht="15.75" x14ac:dyDescent="0.25">
      <c r="A23" s="9" t="s">
        <v>19</v>
      </c>
      <c r="B23" s="18" t="s">
        <v>20</v>
      </c>
      <c r="I23" s="23">
        <f>I17+I21</f>
        <v>0</v>
      </c>
      <c r="N23" s="10" t="s">
        <v>167</v>
      </c>
      <c r="P23" s="81"/>
    </row>
    <row r="24" spans="1:16" x14ac:dyDescent="0.2">
      <c r="A24" s="9" t="s">
        <v>21</v>
      </c>
      <c r="B24" s="9" t="s">
        <v>22</v>
      </c>
      <c r="I24" s="1"/>
      <c r="N24" s="10" t="s">
        <v>120</v>
      </c>
      <c r="P24" s="82">
        <f>MIN(P14,P20)</f>
        <v>0</v>
      </c>
    </row>
    <row r="25" spans="1:16" x14ac:dyDescent="0.2">
      <c r="B25" s="9" t="s">
        <v>23</v>
      </c>
      <c r="I25" s="21">
        <f>IF((I14-I23)&lt;0,0,I14-I23)</f>
        <v>0</v>
      </c>
    </row>
    <row r="26" spans="1:16" ht="15.75" thickBot="1" x14ac:dyDescent="0.25">
      <c r="A26" s="9" t="s">
        <v>24</v>
      </c>
      <c r="B26" s="9" t="s">
        <v>25</v>
      </c>
      <c r="I26" s="1"/>
    </row>
    <row r="27" spans="1:16" ht="15.75" thickBot="1" x14ac:dyDescent="0.25">
      <c r="B27" s="9" t="s">
        <v>26</v>
      </c>
      <c r="I27" s="84">
        <v>0</v>
      </c>
      <c r="K27" s="42" t="str">
        <f>IF(I27&gt;(I25*0.05),"Too High", "Within Limitations")</f>
        <v>Within Limitations</v>
      </c>
    </row>
    <row r="28" spans="1:16" ht="16.5" thickBot="1" x14ac:dyDescent="0.3">
      <c r="A28" s="9" t="s">
        <v>27</v>
      </c>
      <c r="B28" s="9" t="s">
        <v>149</v>
      </c>
      <c r="I28" s="173">
        <f>I25+I27</f>
        <v>0</v>
      </c>
      <c r="J28" s="16"/>
      <c r="K28" s="16"/>
      <c r="L28" s="16"/>
    </row>
    <row r="29" spans="1:16" ht="16.5" thickTop="1" thickBot="1" x14ac:dyDescent="0.25">
      <c r="I29" s="12"/>
    </row>
    <row r="30" spans="1:16" ht="16.5" thickBot="1" x14ac:dyDescent="0.3">
      <c r="A30" s="17" t="s">
        <v>34</v>
      </c>
      <c r="B30" s="10" t="s">
        <v>139</v>
      </c>
      <c r="I30" s="25" t="e">
        <f>ROUND(I28/E6*1000,2)</f>
        <v>#DIV/0!</v>
      </c>
      <c r="K30" s="171" t="e">
        <f>IF(I30&gt;(F4),"Too High", "Within Limitations")</f>
        <v>#DIV/0!</v>
      </c>
    </row>
    <row r="32" spans="1:16" ht="37.5" customHeight="1" x14ac:dyDescent="0.25">
      <c r="A32" s="395" t="s">
        <v>214</v>
      </c>
      <c r="B32" s="396"/>
      <c r="C32" s="396"/>
      <c r="D32" s="396"/>
      <c r="E32" s="396"/>
      <c r="F32" s="396"/>
      <c r="G32" s="396"/>
      <c r="H32" s="396"/>
      <c r="I32" s="396"/>
    </row>
    <row r="33" spans="1:10" x14ac:dyDescent="0.2">
      <c r="A33" s="9"/>
    </row>
    <row r="34" spans="1:10" ht="15" customHeight="1" x14ac:dyDescent="0.2">
      <c r="A34" s="362" t="s">
        <v>125</v>
      </c>
      <c r="B34" s="362"/>
      <c r="C34" s="362"/>
      <c r="D34" s="362"/>
      <c r="E34" s="362"/>
      <c r="F34" s="362"/>
      <c r="G34" s="362"/>
      <c r="H34" s="362"/>
      <c r="I34" s="362"/>
    </row>
    <row r="35" spans="1:10" x14ac:dyDescent="0.2">
      <c r="A35" s="362"/>
      <c r="B35" s="362"/>
      <c r="C35" s="362"/>
      <c r="D35" s="362"/>
      <c r="E35" s="362"/>
      <c r="F35" s="362"/>
      <c r="G35" s="362"/>
      <c r="H35" s="362"/>
      <c r="I35" s="362"/>
    </row>
    <row r="36" spans="1:10" x14ac:dyDescent="0.2">
      <c r="A36" s="362"/>
      <c r="B36" s="362"/>
      <c r="C36" s="362"/>
      <c r="D36" s="362"/>
      <c r="E36" s="362"/>
      <c r="F36" s="362"/>
      <c r="G36" s="362"/>
      <c r="H36" s="362"/>
      <c r="I36" s="362"/>
    </row>
    <row r="37" spans="1:10" hidden="1" x14ac:dyDescent="0.2">
      <c r="A37" s="44"/>
      <c r="B37" s="44"/>
      <c r="C37" s="44"/>
      <c r="D37" s="44"/>
      <c r="E37" s="44"/>
      <c r="F37" s="44"/>
      <c r="G37" s="44"/>
      <c r="H37" s="44"/>
      <c r="I37" s="44"/>
    </row>
    <row r="38" spans="1:10" ht="15.75" hidden="1" x14ac:dyDescent="0.25">
      <c r="A38" s="16" t="s">
        <v>124</v>
      </c>
    </row>
    <row r="39" spans="1:10" ht="15.75" hidden="1" x14ac:dyDescent="0.25">
      <c r="A39" s="16"/>
    </row>
    <row r="40" spans="1:10" ht="19.5" hidden="1" customHeight="1" x14ac:dyDescent="0.2">
      <c r="A40" s="360" t="s">
        <v>123</v>
      </c>
      <c r="B40" s="360"/>
      <c r="C40" s="360"/>
      <c r="D40" s="360"/>
      <c r="E40" s="360"/>
      <c r="F40" s="360"/>
      <c r="G40" s="360"/>
      <c r="H40" s="360"/>
      <c r="I40" s="360"/>
      <c r="J40" s="360"/>
    </row>
    <row r="41" spans="1:10" ht="19.5" hidden="1" customHeight="1" x14ac:dyDescent="0.2">
      <c r="A41" s="360"/>
      <c r="B41" s="360"/>
      <c r="C41" s="360"/>
      <c r="D41" s="360"/>
      <c r="E41" s="360"/>
      <c r="F41" s="360"/>
      <c r="G41" s="360"/>
      <c r="H41" s="360"/>
      <c r="I41" s="360"/>
      <c r="J41" s="360"/>
    </row>
    <row r="42" spans="1:10" ht="19.5" hidden="1" customHeight="1" x14ac:dyDescent="0.2">
      <c r="A42" s="360"/>
      <c r="B42" s="360"/>
      <c r="C42" s="360"/>
      <c r="D42" s="360"/>
      <c r="E42" s="360"/>
      <c r="F42" s="360"/>
      <c r="G42" s="360"/>
      <c r="H42" s="360"/>
      <c r="I42" s="360"/>
      <c r="J42" s="360"/>
    </row>
    <row r="43" spans="1:10" ht="19.5" hidden="1" customHeight="1" x14ac:dyDescent="0.2">
      <c r="A43" s="360"/>
      <c r="B43" s="360"/>
      <c r="C43" s="360"/>
      <c r="D43" s="360"/>
      <c r="E43" s="360"/>
      <c r="F43" s="360"/>
      <c r="G43" s="360"/>
      <c r="H43" s="360"/>
      <c r="I43" s="360"/>
      <c r="J43" s="360"/>
    </row>
    <row r="44" spans="1:10" ht="19.5" hidden="1" customHeight="1" x14ac:dyDescent="0.2">
      <c r="A44" s="360"/>
      <c r="B44" s="360"/>
      <c r="C44" s="360"/>
      <c r="D44" s="360"/>
      <c r="E44" s="360"/>
      <c r="F44" s="360"/>
      <c r="G44" s="360"/>
      <c r="H44" s="360"/>
      <c r="I44" s="360"/>
      <c r="J44" s="360"/>
    </row>
    <row r="45" spans="1:10" hidden="1" x14ac:dyDescent="0.2"/>
    <row r="46" spans="1:10" ht="18.75" hidden="1" customHeight="1" x14ac:dyDescent="0.2">
      <c r="A46" s="360" t="s">
        <v>121</v>
      </c>
      <c r="B46" s="360"/>
      <c r="C46" s="360"/>
      <c r="D46" s="360"/>
      <c r="E46" s="360"/>
      <c r="F46" s="360"/>
      <c r="G46" s="360"/>
      <c r="H46" s="360"/>
      <c r="I46" s="360"/>
      <c r="J46" s="360"/>
    </row>
    <row r="47" spans="1:10" ht="18.75" hidden="1" customHeight="1" x14ac:dyDescent="0.2">
      <c r="A47" s="360"/>
      <c r="B47" s="360"/>
      <c r="C47" s="360"/>
      <c r="D47" s="360"/>
      <c r="E47" s="360"/>
      <c r="F47" s="360"/>
      <c r="G47" s="360"/>
      <c r="H47" s="360"/>
      <c r="I47" s="360"/>
      <c r="J47" s="360"/>
    </row>
    <row r="48" spans="1:10" ht="18.75" hidden="1" customHeight="1" x14ac:dyDescent="0.2">
      <c r="A48" s="360"/>
      <c r="B48" s="360"/>
      <c r="C48" s="360"/>
      <c r="D48" s="360"/>
      <c r="E48" s="360"/>
      <c r="F48" s="360"/>
      <c r="G48" s="360"/>
      <c r="H48" s="360"/>
      <c r="I48" s="360"/>
      <c r="J48" s="360"/>
    </row>
    <row r="49" spans="1:10" ht="18.75" hidden="1" customHeight="1" x14ac:dyDescent="0.2">
      <c r="A49" s="360"/>
      <c r="B49" s="360"/>
      <c r="C49" s="360"/>
      <c r="D49" s="360"/>
      <c r="E49" s="360"/>
      <c r="F49" s="360"/>
      <c r="G49" s="360"/>
      <c r="H49" s="360"/>
      <c r="I49" s="360"/>
      <c r="J49" s="360"/>
    </row>
    <row r="50" spans="1:10" ht="18.75" hidden="1" customHeight="1" x14ac:dyDescent="0.2">
      <c r="A50" s="360"/>
      <c r="B50" s="360"/>
      <c r="C50" s="360"/>
      <c r="D50" s="360"/>
      <c r="E50" s="360"/>
      <c r="F50" s="360"/>
      <c r="G50" s="360"/>
      <c r="H50" s="360"/>
      <c r="I50" s="360"/>
      <c r="J50" s="360"/>
    </row>
    <row r="51" spans="1:10" ht="18.75" hidden="1" customHeight="1" x14ac:dyDescent="0.2">
      <c r="A51" s="360"/>
      <c r="B51" s="360"/>
      <c r="C51" s="360"/>
      <c r="D51" s="360"/>
      <c r="E51" s="360"/>
      <c r="F51" s="360"/>
      <c r="G51" s="360"/>
      <c r="H51" s="360"/>
      <c r="I51" s="360"/>
      <c r="J51" s="360"/>
    </row>
    <row r="52" spans="1:10" ht="21.75" hidden="1" customHeight="1" x14ac:dyDescent="0.2">
      <c r="A52" s="360"/>
      <c r="B52" s="360"/>
      <c r="C52" s="360"/>
      <c r="D52" s="360"/>
      <c r="E52" s="360"/>
      <c r="F52" s="360"/>
      <c r="G52" s="360"/>
      <c r="H52" s="360"/>
      <c r="I52" s="360"/>
      <c r="J52" s="360"/>
    </row>
    <row r="53" spans="1:10" hidden="1" x14ac:dyDescent="0.2">
      <c r="A53" s="360" t="s">
        <v>122</v>
      </c>
      <c r="B53" s="360"/>
      <c r="C53" s="360"/>
      <c r="D53" s="360"/>
      <c r="E53" s="360"/>
      <c r="F53" s="360"/>
      <c r="G53" s="360"/>
      <c r="H53" s="360"/>
      <c r="I53" s="360"/>
      <c r="J53" s="360"/>
    </row>
    <row r="54" spans="1:10" hidden="1" x14ac:dyDescent="0.2">
      <c r="A54" s="360"/>
      <c r="B54" s="360"/>
      <c r="C54" s="360"/>
      <c r="D54" s="360"/>
      <c r="E54" s="360"/>
      <c r="F54" s="360"/>
      <c r="G54" s="360"/>
      <c r="H54" s="360"/>
      <c r="I54" s="360"/>
      <c r="J54" s="360"/>
    </row>
    <row r="55" spans="1:10" hidden="1" x14ac:dyDescent="0.2">
      <c r="A55" s="360"/>
      <c r="B55" s="360"/>
      <c r="C55" s="360"/>
      <c r="D55" s="360"/>
      <c r="E55" s="360"/>
      <c r="F55" s="360"/>
      <c r="G55" s="360"/>
      <c r="H55" s="360"/>
      <c r="I55" s="360"/>
      <c r="J55" s="360"/>
    </row>
    <row r="56" spans="1:10" hidden="1" x14ac:dyDescent="0.2">
      <c r="A56" s="360"/>
      <c r="B56" s="360"/>
      <c r="C56" s="360"/>
      <c r="D56" s="360"/>
      <c r="E56" s="360"/>
      <c r="F56" s="360"/>
      <c r="G56" s="360"/>
      <c r="H56" s="360"/>
      <c r="I56" s="360"/>
      <c r="J56" s="360"/>
    </row>
    <row r="57" spans="1:10" hidden="1" x14ac:dyDescent="0.2">
      <c r="A57" s="360"/>
      <c r="B57" s="360"/>
      <c r="C57" s="360"/>
      <c r="D57" s="360"/>
      <c r="E57" s="360"/>
      <c r="F57" s="360"/>
      <c r="G57" s="360"/>
      <c r="H57" s="360"/>
      <c r="I57" s="360"/>
      <c r="J57" s="360"/>
    </row>
    <row r="58" spans="1:10" hidden="1" x14ac:dyDescent="0.2">
      <c r="A58" s="360"/>
      <c r="B58" s="360"/>
      <c r="C58" s="360"/>
      <c r="D58" s="360"/>
      <c r="E58" s="360"/>
      <c r="F58" s="360"/>
      <c r="G58" s="360"/>
      <c r="H58" s="360"/>
      <c r="I58" s="360"/>
      <c r="J58" s="360"/>
    </row>
    <row r="59" spans="1:10" hidden="1" x14ac:dyDescent="0.2">
      <c r="A59" s="360"/>
      <c r="B59" s="360"/>
      <c r="C59" s="360"/>
      <c r="D59" s="360"/>
      <c r="E59" s="360"/>
      <c r="F59" s="360"/>
      <c r="G59" s="360"/>
      <c r="H59" s="360"/>
      <c r="I59" s="360"/>
      <c r="J59" s="360"/>
    </row>
    <row r="60" spans="1:10" hidden="1" x14ac:dyDescent="0.2">
      <c r="A60" s="360"/>
      <c r="B60" s="360"/>
      <c r="C60" s="360"/>
      <c r="D60" s="360"/>
      <c r="E60" s="360"/>
      <c r="F60" s="360"/>
      <c r="G60" s="360"/>
      <c r="H60" s="360"/>
      <c r="I60" s="360"/>
      <c r="J60" s="360"/>
    </row>
    <row r="61" spans="1:10" hidden="1" x14ac:dyDescent="0.2">
      <c r="A61" s="360"/>
      <c r="B61" s="360"/>
      <c r="C61" s="360"/>
      <c r="D61" s="360"/>
      <c r="E61" s="360"/>
      <c r="F61" s="360"/>
      <c r="G61" s="360"/>
      <c r="H61" s="360"/>
      <c r="I61" s="360"/>
      <c r="J61" s="360"/>
    </row>
    <row r="62" spans="1:10" hidden="1" x14ac:dyDescent="0.2">
      <c r="A62" s="360"/>
      <c r="B62" s="360"/>
      <c r="C62" s="360"/>
      <c r="D62" s="360"/>
      <c r="E62" s="360"/>
      <c r="F62" s="360"/>
      <c r="G62" s="360"/>
      <c r="H62" s="360"/>
      <c r="I62" s="360"/>
      <c r="J62" s="360"/>
    </row>
    <row r="63" spans="1:10" hidden="1" x14ac:dyDescent="0.2">
      <c r="A63" s="360"/>
      <c r="B63" s="360"/>
      <c r="C63" s="360"/>
      <c r="D63" s="360"/>
      <c r="E63" s="360"/>
      <c r="F63" s="360"/>
      <c r="G63" s="360"/>
      <c r="H63" s="360"/>
      <c r="I63" s="360"/>
      <c r="J63" s="360"/>
    </row>
    <row r="64" spans="1:10" hidden="1" x14ac:dyDescent="0.2">
      <c r="A64" s="360"/>
      <c r="B64" s="360"/>
      <c r="C64" s="360"/>
      <c r="D64" s="360"/>
      <c r="E64" s="360"/>
      <c r="F64" s="360"/>
      <c r="G64" s="360"/>
      <c r="H64" s="360"/>
      <c r="I64" s="360"/>
      <c r="J64" s="360"/>
    </row>
    <row r="65" spans="1:10" hidden="1" x14ac:dyDescent="0.2">
      <c r="A65" s="360"/>
      <c r="B65" s="360"/>
      <c r="C65" s="360"/>
      <c r="D65" s="360"/>
      <c r="E65" s="360"/>
      <c r="F65" s="360"/>
      <c r="G65" s="360"/>
      <c r="H65" s="360"/>
      <c r="I65" s="360"/>
      <c r="J65" s="360"/>
    </row>
    <row r="66" spans="1:10" hidden="1" x14ac:dyDescent="0.2">
      <c r="A66" s="360"/>
      <c r="B66" s="360"/>
      <c r="C66" s="360"/>
      <c r="D66" s="360"/>
      <c r="E66" s="360"/>
      <c r="F66" s="360"/>
      <c r="G66" s="360"/>
      <c r="H66" s="360"/>
      <c r="I66" s="360"/>
      <c r="J66" s="360"/>
    </row>
    <row r="67" spans="1:10" hidden="1" x14ac:dyDescent="0.2"/>
  </sheetData>
  <mergeCells count="7">
    <mergeCell ref="A53:J66"/>
    <mergeCell ref="E3:F3"/>
    <mergeCell ref="N8:P8"/>
    <mergeCell ref="A32:I32"/>
    <mergeCell ref="A34:I36"/>
    <mergeCell ref="A40:J44"/>
    <mergeCell ref="A46:J52"/>
  </mergeCells>
  <conditionalFormatting sqref="K12 K27">
    <cfRule type="containsText" dxfId="222" priority="6" operator="containsText" text="Too High">
      <formula>NOT(ISERROR(SEARCH("Too High",K12)))</formula>
    </cfRule>
  </conditionalFormatting>
  <conditionalFormatting sqref="K12">
    <cfRule type="containsText" dxfId="221" priority="7" operator="containsText" text="Within Limitations">
      <formula>NOT(ISERROR(SEARCH("Within Limitations",K12)))</formula>
    </cfRule>
  </conditionalFormatting>
  <conditionalFormatting sqref="K27">
    <cfRule type="containsText" dxfId="220" priority="8" operator="containsText" text="Within Limitations">
      <formula>NOT(ISERROR(SEARCH("Within Limitations",K27)))</formula>
    </cfRule>
  </conditionalFormatting>
  <conditionalFormatting sqref="K30">
    <cfRule type="containsText" dxfId="219" priority="3" operator="containsText" text="Too High">
      <formula>NOT(ISERROR(SEARCH("Too High",K30)))</formula>
    </cfRule>
    <cfRule type="containsText" dxfId="218" priority="4" operator="containsText" text="Within Limitations">
      <formula>NOT(ISERROR(SEARCH("Within Limitations",K30)))</formula>
    </cfRule>
  </conditionalFormatting>
  <conditionalFormatting sqref="P14">
    <cfRule type="expression" dxfId="217" priority="1">
      <formula>"$P$14&gt;(.75*$P$12)"</formula>
    </cfRule>
  </conditionalFormatting>
  <conditionalFormatting sqref="P20">
    <cfRule type="expression" dxfId="216" priority="2">
      <formula>"$P$14&gt;(.75*$P$12)"</formula>
    </cfRule>
  </conditionalFormatting>
  <pageMargins left="0.7" right="0.7" top="0.75" bottom="0.75" header="0.3" footer="0.3"/>
  <pageSetup scale="62" orientation="portrait" r:id="rId1"/>
  <legacy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512414-E39D-4F30-B42B-E7B7D4073671}">
  <sheetPr>
    <pageSetUpPr fitToPage="1"/>
  </sheetPr>
  <dimension ref="A1:I62"/>
  <sheetViews>
    <sheetView zoomScale="85" zoomScaleNormal="85" workbookViewId="0">
      <selection activeCell="N20" sqref="N20"/>
    </sheetView>
  </sheetViews>
  <sheetFormatPr defaultColWidth="9.77734375" defaultRowHeight="15" x14ac:dyDescent="0.2"/>
  <cols>
    <col min="1" max="2" width="9.77734375" style="10"/>
    <col min="3" max="3" width="13.5546875" style="10" customWidth="1"/>
    <col min="4" max="4" width="15.109375" style="10" customWidth="1"/>
    <col min="5" max="6" width="15.77734375" style="10" customWidth="1"/>
    <col min="7" max="8" width="14.77734375" style="10" customWidth="1"/>
    <col min="9" max="9" width="4.77734375" style="10" customWidth="1"/>
    <col min="10" max="16384" width="9.77734375" style="10"/>
  </cols>
  <sheetData>
    <row r="1" spans="1:9" ht="15" customHeight="1" x14ac:dyDescent="0.2">
      <c r="H1" s="182" t="s">
        <v>116</v>
      </c>
    </row>
    <row r="2" spans="1:9" ht="15" customHeight="1" x14ac:dyDescent="0.2">
      <c r="H2" s="9"/>
    </row>
    <row r="3" spans="1:9" ht="15" customHeight="1" x14ac:dyDescent="0.2"/>
    <row r="4" spans="1:9" ht="15" customHeight="1" x14ac:dyDescent="0.25">
      <c r="A4" s="398" t="str">
        <f>+'SR 2'!E2</f>
        <v>SR Example Fund 2</v>
      </c>
      <c r="B4" s="398"/>
      <c r="C4" s="398"/>
      <c r="D4" s="398"/>
      <c r="E4" s="398"/>
      <c r="F4" s="398"/>
      <c r="G4" s="398"/>
      <c r="H4" s="398"/>
    </row>
    <row r="5" spans="1:9" ht="15" customHeight="1" x14ac:dyDescent="0.25">
      <c r="A5" s="397" t="s">
        <v>156</v>
      </c>
      <c r="B5" s="397"/>
      <c r="C5" s="397"/>
      <c r="D5" s="397"/>
      <c r="E5" s="397"/>
      <c r="F5" s="397"/>
      <c r="G5" s="397"/>
      <c r="H5" s="397"/>
    </row>
    <row r="6" spans="1:9" ht="15" customHeight="1" x14ac:dyDescent="0.25">
      <c r="A6" s="397" t="str">
        <f>+'SR 2'!E3</f>
        <v>Fund XXX</v>
      </c>
      <c r="B6" s="397"/>
      <c r="C6" s="397"/>
      <c r="D6" s="397"/>
      <c r="E6" s="397"/>
      <c r="F6" s="397"/>
      <c r="G6" s="397"/>
      <c r="H6" s="397"/>
    </row>
    <row r="7" spans="1:9" ht="15" customHeight="1" x14ac:dyDescent="0.2">
      <c r="C7" s="9"/>
      <c r="D7" s="9"/>
    </row>
    <row r="8" spans="1:9" ht="15" customHeight="1" x14ac:dyDescent="0.2">
      <c r="D8" s="341" t="s">
        <v>697</v>
      </c>
      <c r="E8" s="399" t="s">
        <v>698</v>
      </c>
      <c r="F8" s="400"/>
      <c r="G8" s="400"/>
      <c r="H8" s="401"/>
    </row>
    <row r="9" spans="1:9" ht="15" customHeight="1" x14ac:dyDescent="0.2">
      <c r="D9" s="2" t="s">
        <v>28</v>
      </c>
      <c r="E9" s="2" t="s">
        <v>28</v>
      </c>
      <c r="F9" s="2" t="s">
        <v>29</v>
      </c>
      <c r="G9" s="26" t="s">
        <v>29</v>
      </c>
      <c r="H9" s="27"/>
      <c r="I9" s="28"/>
    </row>
    <row r="10" spans="1:9" ht="15" customHeight="1" x14ac:dyDescent="0.2">
      <c r="D10" s="5" t="s">
        <v>30</v>
      </c>
      <c r="E10" s="5" t="s">
        <v>30</v>
      </c>
      <c r="F10" s="5" t="s">
        <v>30</v>
      </c>
      <c r="G10" s="29" t="s">
        <v>30</v>
      </c>
      <c r="H10" s="30"/>
      <c r="I10" s="28"/>
    </row>
    <row r="11" spans="1:9" ht="15" customHeight="1" x14ac:dyDescent="0.25">
      <c r="A11" s="223" t="s">
        <v>31</v>
      </c>
      <c r="B11" s="91"/>
      <c r="C11" s="91"/>
      <c r="D11" s="31">
        <f>+E11-1</f>
        <v>2024</v>
      </c>
      <c r="E11" s="31">
        <f>+F11-1</f>
        <v>2025</v>
      </c>
      <c r="F11" s="31">
        <f>+G11-1</f>
        <v>2026</v>
      </c>
      <c r="G11" s="32">
        <f>+TOC!D2</f>
        <v>2027</v>
      </c>
      <c r="H11" s="33"/>
      <c r="I11" s="28"/>
    </row>
    <row r="12" spans="1:9" ht="21" customHeight="1" x14ac:dyDescent="0.2">
      <c r="A12" s="338" t="s">
        <v>64</v>
      </c>
      <c r="B12" s="91"/>
      <c r="C12" s="91"/>
      <c r="D12" s="123">
        <v>0</v>
      </c>
      <c r="E12" s="123">
        <v>0</v>
      </c>
      <c r="F12" s="123">
        <v>0</v>
      </c>
      <c r="G12" s="113"/>
      <c r="H12" s="114"/>
      <c r="I12" s="53"/>
    </row>
    <row r="13" spans="1:9" ht="21" customHeight="1" x14ac:dyDescent="0.2">
      <c r="A13" s="338" t="s">
        <v>85</v>
      </c>
      <c r="B13" s="91"/>
      <c r="C13" s="91"/>
      <c r="D13" s="123">
        <v>0</v>
      </c>
      <c r="E13" s="123">
        <v>0</v>
      </c>
      <c r="F13" s="123">
        <v>0</v>
      </c>
      <c r="G13" s="113"/>
      <c r="H13" s="111">
        <v>0</v>
      </c>
      <c r="I13" s="53"/>
    </row>
    <row r="14" spans="1:9" ht="21" customHeight="1" x14ac:dyDescent="0.2">
      <c r="A14" s="338" t="s">
        <v>65</v>
      </c>
      <c r="B14" s="91"/>
      <c r="C14" s="91"/>
      <c r="D14" s="123">
        <v>0</v>
      </c>
      <c r="E14" s="123">
        <v>0</v>
      </c>
      <c r="F14" s="123">
        <v>0</v>
      </c>
      <c r="G14" s="113"/>
      <c r="H14" s="111">
        <v>0</v>
      </c>
      <c r="I14" s="53"/>
    </row>
    <row r="15" spans="1:9" ht="21" customHeight="1" x14ac:dyDescent="0.2">
      <c r="A15" s="338" t="s">
        <v>82</v>
      </c>
      <c r="B15" s="91"/>
      <c r="C15" s="91"/>
      <c r="D15" s="123">
        <v>0</v>
      </c>
      <c r="E15" s="123">
        <v>0</v>
      </c>
      <c r="F15" s="123">
        <v>0</v>
      </c>
      <c r="G15" s="113"/>
      <c r="H15" s="111">
        <v>0</v>
      </c>
      <c r="I15" s="34"/>
    </row>
    <row r="16" spans="1:9" ht="20.25" customHeight="1" x14ac:dyDescent="0.2">
      <c r="A16" s="338" t="s">
        <v>86</v>
      </c>
      <c r="B16" s="91"/>
      <c r="C16" s="91"/>
      <c r="D16" s="123">
        <v>0</v>
      </c>
      <c r="E16" s="123">
        <v>0</v>
      </c>
      <c r="F16" s="123">
        <v>0</v>
      </c>
      <c r="G16" s="113"/>
      <c r="H16" s="111">
        <v>0</v>
      </c>
      <c r="I16" s="34"/>
    </row>
    <row r="17" spans="1:9" ht="21" customHeight="1" x14ac:dyDescent="0.2">
      <c r="A17" s="338" t="s">
        <v>87</v>
      </c>
      <c r="B17" s="91"/>
      <c r="C17" s="91"/>
      <c r="D17" s="123">
        <v>0</v>
      </c>
      <c r="E17" s="123">
        <v>0</v>
      </c>
      <c r="F17" s="123">
        <v>0</v>
      </c>
      <c r="G17" s="113"/>
      <c r="H17" s="111">
        <v>0</v>
      </c>
      <c r="I17" s="34"/>
    </row>
    <row r="18" spans="1:9" ht="20.25" customHeight="1" x14ac:dyDescent="0.2">
      <c r="A18" s="338" t="s">
        <v>67</v>
      </c>
      <c r="B18" s="91"/>
      <c r="C18" s="91"/>
      <c r="D18" s="123">
        <v>0</v>
      </c>
      <c r="E18" s="123">
        <v>0</v>
      </c>
      <c r="F18" s="123">
        <v>0</v>
      </c>
      <c r="G18" s="113"/>
      <c r="H18" s="111">
        <v>0</v>
      </c>
      <c r="I18" s="34"/>
    </row>
    <row r="19" spans="1:9" ht="20.25" customHeight="1" x14ac:dyDescent="0.2">
      <c r="A19" s="338" t="s">
        <v>80</v>
      </c>
      <c r="B19" s="91"/>
      <c r="C19" s="91"/>
      <c r="D19" s="123">
        <v>0</v>
      </c>
      <c r="E19" s="123">
        <v>0</v>
      </c>
      <c r="F19" s="123">
        <v>0</v>
      </c>
      <c r="G19" s="113"/>
      <c r="H19" s="111">
        <v>0</v>
      </c>
      <c r="I19" s="34"/>
    </row>
    <row r="20" spans="1:9" ht="20.25" customHeight="1" x14ac:dyDescent="0.2">
      <c r="A20" s="338" t="s">
        <v>56</v>
      </c>
      <c r="B20" s="91"/>
      <c r="C20" s="91"/>
      <c r="D20" s="123">
        <v>0</v>
      </c>
      <c r="E20" s="123">
        <v>0</v>
      </c>
      <c r="F20" s="123">
        <v>0</v>
      </c>
      <c r="G20" s="113"/>
      <c r="H20" s="111">
        <v>0</v>
      </c>
      <c r="I20" s="34"/>
    </row>
    <row r="21" spans="1:9" ht="20.25" customHeight="1" x14ac:dyDescent="0.2">
      <c r="A21" s="338" t="s">
        <v>92</v>
      </c>
      <c r="B21" s="91"/>
      <c r="C21" s="91"/>
      <c r="D21" s="123">
        <v>0</v>
      </c>
      <c r="E21" s="123">
        <v>0</v>
      </c>
      <c r="F21" s="123">
        <v>0</v>
      </c>
      <c r="G21" s="113"/>
      <c r="H21" s="111">
        <v>0</v>
      </c>
      <c r="I21" s="34"/>
    </row>
    <row r="22" spans="1:9" ht="21" customHeight="1" x14ac:dyDescent="0.2">
      <c r="A22" s="338"/>
      <c r="B22" s="91"/>
      <c r="C22" s="91"/>
      <c r="D22" s="123">
        <v>0</v>
      </c>
      <c r="E22" s="123">
        <v>0</v>
      </c>
      <c r="F22" s="123">
        <v>0</v>
      </c>
      <c r="G22" s="113"/>
      <c r="H22" s="111">
        <v>0</v>
      </c>
      <c r="I22" s="34"/>
    </row>
    <row r="23" spans="1:9" ht="21" customHeight="1" x14ac:dyDescent="0.2">
      <c r="A23" s="338"/>
      <c r="B23" s="91"/>
      <c r="C23" s="91"/>
      <c r="D23" s="123">
        <v>0</v>
      </c>
      <c r="E23" s="123">
        <v>0</v>
      </c>
      <c r="F23" s="123">
        <v>0</v>
      </c>
      <c r="G23" s="113"/>
      <c r="H23" s="111">
        <v>0</v>
      </c>
      <c r="I23" s="34"/>
    </row>
    <row r="24" spans="1:9" ht="21" customHeight="1" x14ac:dyDescent="0.2">
      <c r="A24" s="338"/>
      <c r="B24" s="91"/>
      <c r="C24" s="91"/>
      <c r="D24" s="123">
        <v>0</v>
      </c>
      <c r="E24" s="123">
        <v>0</v>
      </c>
      <c r="F24" s="123">
        <v>0</v>
      </c>
      <c r="G24" s="113"/>
      <c r="H24" s="111">
        <v>0</v>
      </c>
      <c r="I24" s="34"/>
    </row>
    <row r="25" spans="1:9" ht="21" customHeight="1" x14ac:dyDescent="0.2">
      <c r="A25" s="338"/>
      <c r="B25" s="91"/>
      <c r="C25" s="91"/>
      <c r="D25" s="123">
        <v>0</v>
      </c>
      <c r="E25" s="123">
        <v>0</v>
      </c>
      <c r="F25" s="123">
        <v>0</v>
      </c>
      <c r="G25" s="113"/>
      <c r="H25" s="111">
        <v>0</v>
      </c>
      <c r="I25" s="34"/>
    </row>
    <row r="26" spans="1:9" ht="20.25" customHeight="1" x14ac:dyDescent="0.2">
      <c r="A26" s="338"/>
      <c r="B26" s="91"/>
      <c r="C26" s="91"/>
      <c r="D26" s="123">
        <v>0</v>
      </c>
      <c r="E26" s="123">
        <v>0</v>
      </c>
      <c r="F26" s="123">
        <v>0</v>
      </c>
      <c r="G26" s="113"/>
      <c r="H26" s="111">
        <v>0</v>
      </c>
      <c r="I26" s="34"/>
    </row>
    <row r="27" spans="1:9" ht="28.5" customHeight="1" x14ac:dyDescent="0.2">
      <c r="A27" s="220" t="s">
        <v>135</v>
      </c>
      <c r="B27" s="91"/>
      <c r="C27" s="91"/>
      <c r="D27" s="35">
        <f>SUM(D12:D26)</f>
        <v>0</v>
      </c>
      <c r="E27" s="35">
        <f>SUM(E12:E26)</f>
        <v>0</v>
      </c>
      <c r="F27" s="35">
        <f>SUM(F12:F26)</f>
        <v>0</v>
      </c>
      <c r="G27" s="35"/>
      <c r="H27" s="23">
        <f>SUM(H13:H26)</f>
        <v>0</v>
      </c>
      <c r="I27" s="34"/>
    </row>
    <row r="28" spans="1:9" x14ac:dyDescent="0.2">
      <c r="A28" s="91"/>
      <c r="B28" s="91"/>
      <c r="C28" s="91"/>
      <c r="D28" s="1"/>
      <c r="E28" s="1"/>
      <c r="F28" s="1"/>
      <c r="G28" s="1"/>
      <c r="H28" s="1"/>
    </row>
    <row r="29" spans="1:9" x14ac:dyDescent="0.2">
      <c r="A29" s="91"/>
      <c r="B29" s="91"/>
      <c r="C29" s="91"/>
      <c r="D29" s="2" t="s">
        <v>28</v>
      </c>
      <c r="E29" s="2" t="s">
        <v>28</v>
      </c>
      <c r="F29" s="2" t="s">
        <v>29</v>
      </c>
      <c r="G29" s="3"/>
      <c r="H29" s="4" t="s">
        <v>41</v>
      </c>
      <c r="I29" s="28"/>
    </row>
    <row r="30" spans="1:9" ht="15.75" x14ac:dyDescent="0.25">
      <c r="A30" s="223"/>
      <c r="B30" s="91"/>
      <c r="C30" s="91"/>
      <c r="D30" s="5" t="s">
        <v>42</v>
      </c>
      <c r="E30" s="5" t="s">
        <v>42</v>
      </c>
      <c r="F30" s="5" t="s">
        <v>42</v>
      </c>
      <c r="G30" s="6" t="s">
        <v>43</v>
      </c>
      <c r="H30" s="7" t="s">
        <v>44</v>
      </c>
      <c r="I30" s="28"/>
    </row>
    <row r="31" spans="1:9" ht="20.25" customHeight="1" x14ac:dyDescent="0.25">
      <c r="A31" s="223" t="s">
        <v>45</v>
      </c>
      <c r="B31" s="91"/>
      <c r="C31" s="91"/>
      <c r="D31" s="5">
        <f>+D11</f>
        <v>2024</v>
      </c>
      <c r="E31" s="5">
        <f>+E11</f>
        <v>2025</v>
      </c>
      <c r="F31" s="5">
        <f>+F11</f>
        <v>2026</v>
      </c>
      <c r="G31" s="8">
        <f>+G11</f>
        <v>2027</v>
      </c>
      <c r="H31" s="7">
        <f>+G11</f>
        <v>2027</v>
      </c>
      <c r="I31" s="28"/>
    </row>
    <row r="32" spans="1:9" ht="20.25" customHeight="1" x14ac:dyDescent="0.2">
      <c r="A32" s="338" t="s">
        <v>68</v>
      </c>
      <c r="B32" s="91"/>
      <c r="C32" s="91"/>
      <c r="D32" s="111">
        <v>0</v>
      </c>
      <c r="E32" s="111">
        <v>0</v>
      </c>
      <c r="F32" s="111">
        <v>0</v>
      </c>
      <c r="G32" s="112">
        <v>0</v>
      </c>
      <c r="H32" s="111">
        <v>0</v>
      </c>
      <c r="I32" s="28"/>
    </row>
    <row r="33" spans="1:9" ht="20.25" customHeight="1" x14ac:dyDescent="0.2">
      <c r="A33" s="338" t="s">
        <v>69</v>
      </c>
      <c r="B33" s="91"/>
      <c r="C33" s="91"/>
      <c r="D33" s="111">
        <v>0</v>
      </c>
      <c r="E33" s="111">
        <v>0</v>
      </c>
      <c r="F33" s="111">
        <v>0</v>
      </c>
      <c r="G33" s="112">
        <v>0</v>
      </c>
      <c r="H33" s="111">
        <v>0</v>
      </c>
    </row>
    <row r="34" spans="1:9" ht="20.25" customHeight="1" x14ac:dyDescent="0.2">
      <c r="A34" s="338" t="s">
        <v>90</v>
      </c>
      <c r="B34" s="91"/>
      <c r="C34" s="91"/>
      <c r="D34" s="111">
        <v>0</v>
      </c>
      <c r="E34" s="111">
        <v>0</v>
      </c>
      <c r="F34" s="111">
        <v>0</v>
      </c>
      <c r="G34" s="112">
        <v>0</v>
      </c>
      <c r="H34" s="111">
        <v>0</v>
      </c>
      <c r="I34" s="28"/>
    </row>
    <row r="35" spans="1:9" ht="20.25" customHeight="1" x14ac:dyDescent="0.2">
      <c r="A35" s="338" t="s">
        <v>93</v>
      </c>
      <c r="B35" s="91"/>
      <c r="C35" s="91"/>
      <c r="D35" s="111">
        <v>0</v>
      </c>
      <c r="E35" s="111">
        <v>0</v>
      </c>
      <c r="F35" s="111">
        <v>0</v>
      </c>
      <c r="G35" s="112">
        <v>0</v>
      </c>
      <c r="H35" s="111">
        <v>0</v>
      </c>
      <c r="I35" s="28"/>
    </row>
    <row r="36" spans="1:9" ht="20.25" customHeight="1" x14ac:dyDescent="0.2">
      <c r="A36" s="338" t="s">
        <v>70</v>
      </c>
      <c r="B36" s="91"/>
      <c r="C36" s="91"/>
      <c r="D36" s="111">
        <v>0</v>
      </c>
      <c r="E36" s="111">
        <v>0</v>
      </c>
      <c r="F36" s="111">
        <v>0</v>
      </c>
      <c r="G36" s="112">
        <v>0</v>
      </c>
      <c r="H36" s="111">
        <v>0</v>
      </c>
      <c r="I36" s="28"/>
    </row>
    <row r="37" spans="1:9" ht="20.25" customHeight="1" x14ac:dyDescent="0.2">
      <c r="A37" s="338" t="s">
        <v>83</v>
      </c>
      <c r="B37" s="91"/>
      <c r="C37" s="91"/>
      <c r="D37" s="111">
        <v>0</v>
      </c>
      <c r="E37" s="111">
        <v>0</v>
      </c>
      <c r="F37" s="111">
        <v>0</v>
      </c>
      <c r="G37" s="112">
        <v>0</v>
      </c>
      <c r="H37" s="111">
        <v>0</v>
      </c>
      <c r="I37" s="28"/>
    </row>
    <row r="38" spans="1:9" ht="20.25" customHeight="1" x14ac:dyDescent="0.2">
      <c r="A38" s="338" t="s">
        <v>84</v>
      </c>
      <c r="B38" s="91"/>
      <c r="C38" s="91"/>
      <c r="D38" s="111">
        <v>0</v>
      </c>
      <c r="E38" s="111">
        <v>0</v>
      </c>
      <c r="F38" s="111">
        <v>0</v>
      </c>
      <c r="G38" s="112">
        <v>0</v>
      </c>
      <c r="H38" s="111">
        <v>0</v>
      </c>
      <c r="I38" s="28"/>
    </row>
    <row r="39" spans="1:9" ht="20.25" customHeight="1" x14ac:dyDescent="0.2">
      <c r="A39" s="338" t="s">
        <v>71</v>
      </c>
      <c r="B39" s="91"/>
      <c r="C39" s="91"/>
      <c r="D39" s="111">
        <v>0</v>
      </c>
      <c r="E39" s="111">
        <v>0</v>
      </c>
      <c r="F39" s="111">
        <v>0</v>
      </c>
      <c r="G39" s="112">
        <v>0</v>
      </c>
      <c r="H39" s="111">
        <v>0</v>
      </c>
      <c r="I39" s="28"/>
    </row>
    <row r="40" spans="1:9" ht="20.25" customHeight="1" x14ac:dyDescent="0.2">
      <c r="A40" s="338" t="s">
        <v>72</v>
      </c>
      <c r="B40" s="91"/>
      <c r="C40" s="91"/>
      <c r="D40" s="111">
        <v>0</v>
      </c>
      <c r="E40" s="111">
        <v>0</v>
      </c>
      <c r="F40" s="111">
        <v>0</v>
      </c>
      <c r="G40" s="112">
        <v>0</v>
      </c>
      <c r="H40" s="111">
        <v>0</v>
      </c>
      <c r="I40" s="28"/>
    </row>
    <row r="41" spans="1:9" ht="20.25" customHeight="1" x14ac:dyDescent="0.2">
      <c r="A41" s="338" t="s">
        <v>81</v>
      </c>
      <c r="B41" s="91"/>
      <c r="C41" s="91"/>
      <c r="D41" s="111">
        <v>0</v>
      </c>
      <c r="E41" s="111">
        <v>0</v>
      </c>
      <c r="F41" s="111">
        <v>0</v>
      </c>
      <c r="G41" s="112">
        <v>0</v>
      </c>
      <c r="H41" s="111">
        <v>0</v>
      </c>
      <c r="I41" s="28"/>
    </row>
    <row r="42" spans="1:9" ht="20.25" customHeight="1" x14ac:dyDescent="0.2">
      <c r="A42" s="338" t="s">
        <v>73</v>
      </c>
      <c r="B42" s="91"/>
      <c r="C42" s="91"/>
      <c r="D42" s="111">
        <v>0</v>
      </c>
      <c r="E42" s="111">
        <v>0</v>
      </c>
      <c r="F42" s="111">
        <v>0</v>
      </c>
      <c r="G42" s="112">
        <v>0</v>
      </c>
      <c r="H42" s="111">
        <v>0</v>
      </c>
      <c r="I42" s="28"/>
    </row>
    <row r="43" spans="1:9" ht="25.5" customHeight="1" x14ac:dyDescent="0.2">
      <c r="A43" s="338" t="s">
        <v>74</v>
      </c>
      <c r="B43" s="91"/>
      <c r="C43" s="91"/>
      <c r="D43" s="111">
        <v>0</v>
      </c>
      <c r="E43" s="111">
        <v>0</v>
      </c>
      <c r="F43" s="111">
        <v>0</v>
      </c>
      <c r="G43" s="112">
        <v>0</v>
      </c>
      <c r="H43" s="111">
        <v>0</v>
      </c>
      <c r="I43" s="28"/>
    </row>
    <row r="44" spans="1:9" ht="25.5" customHeight="1" x14ac:dyDescent="0.2">
      <c r="A44" s="338" t="s">
        <v>75</v>
      </c>
      <c r="B44" s="91"/>
      <c r="C44" s="91"/>
      <c r="D44" s="111">
        <v>0</v>
      </c>
      <c r="E44" s="111">
        <v>0</v>
      </c>
      <c r="F44" s="111">
        <v>0</v>
      </c>
      <c r="G44" s="112">
        <v>0</v>
      </c>
      <c r="H44" s="111">
        <v>0</v>
      </c>
      <c r="I44" s="28"/>
    </row>
    <row r="45" spans="1:9" ht="20.25" customHeight="1" x14ac:dyDescent="0.2">
      <c r="A45" s="338" t="s">
        <v>89</v>
      </c>
      <c r="B45" s="91"/>
      <c r="C45" s="91"/>
      <c r="D45" s="111">
        <v>0</v>
      </c>
      <c r="E45" s="111">
        <v>0</v>
      </c>
      <c r="F45" s="111">
        <v>0</v>
      </c>
      <c r="G45" s="112">
        <v>0</v>
      </c>
      <c r="H45" s="111">
        <v>0</v>
      </c>
      <c r="I45" s="28"/>
    </row>
    <row r="46" spans="1:9" ht="21" customHeight="1" x14ac:dyDescent="0.2">
      <c r="A46" s="338" t="s">
        <v>76</v>
      </c>
      <c r="B46" s="91"/>
      <c r="C46" s="91"/>
      <c r="D46" s="111">
        <v>0</v>
      </c>
      <c r="E46" s="111">
        <v>0</v>
      </c>
      <c r="F46" s="111">
        <v>0</v>
      </c>
      <c r="G46" s="112">
        <v>0</v>
      </c>
      <c r="H46" s="111">
        <v>0</v>
      </c>
      <c r="I46" s="28"/>
    </row>
    <row r="47" spans="1:9" ht="20.100000000000001" customHeight="1" x14ac:dyDescent="0.2">
      <c r="A47" s="338" t="s">
        <v>77</v>
      </c>
      <c r="B47" s="91"/>
      <c r="C47" s="91"/>
      <c r="D47" s="111">
        <v>0</v>
      </c>
      <c r="E47" s="111">
        <v>0</v>
      </c>
      <c r="F47" s="111">
        <v>0</v>
      </c>
      <c r="G47" s="112">
        <v>0</v>
      </c>
      <c r="H47" s="111">
        <v>0</v>
      </c>
      <c r="I47" s="28"/>
    </row>
    <row r="48" spans="1:9" ht="20.25" customHeight="1" x14ac:dyDescent="0.2">
      <c r="A48" s="338" t="s">
        <v>78</v>
      </c>
      <c r="B48" s="91"/>
      <c r="C48" s="91"/>
      <c r="D48" s="111">
        <v>0</v>
      </c>
      <c r="E48" s="111">
        <v>0</v>
      </c>
      <c r="F48" s="111">
        <v>0</v>
      </c>
      <c r="G48" s="112">
        <v>0</v>
      </c>
      <c r="H48" s="111">
        <v>0</v>
      </c>
      <c r="I48" s="28"/>
    </row>
    <row r="49" spans="1:9" ht="21" customHeight="1" x14ac:dyDescent="0.2">
      <c r="A49" s="338" t="s">
        <v>79</v>
      </c>
      <c r="B49" s="91"/>
      <c r="C49" s="91"/>
      <c r="D49" s="111">
        <v>0</v>
      </c>
      <c r="E49" s="111">
        <v>0</v>
      </c>
      <c r="F49" s="111">
        <v>0</v>
      </c>
      <c r="G49" s="112">
        <v>0</v>
      </c>
      <c r="H49" s="111">
        <v>0</v>
      </c>
      <c r="I49" s="28"/>
    </row>
    <row r="50" spans="1:9" ht="21" customHeight="1" x14ac:dyDescent="0.2">
      <c r="A50" s="338" t="s">
        <v>56</v>
      </c>
      <c r="B50" s="91"/>
      <c r="C50" s="91"/>
      <c r="D50" s="111">
        <v>0</v>
      </c>
      <c r="E50" s="111">
        <v>0</v>
      </c>
      <c r="F50" s="111">
        <v>0</v>
      </c>
      <c r="G50" s="112">
        <v>0</v>
      </c>
      <c r="H50" s="111">
        <v>0</v>
      </c>
      <c r="I50" s="28"/>
    </row>
    <row r="51" spans="1:9" ht="21" customHeight="1" x14ac:dyDescent="0.2">
      <c r="A51" s="338"/>
      <c r="B51" s="91"/>
      <c r="C51" s="91"/>
      <c r="D51" s="111">
        <v>0</v>
      </c>
      <c r="E51" s="111">
        <v>0</v>
      </c>
      <c r="F51" s="111">
        <v>0</v>
      </c>
      <c r="G51" s="112">
        <v>0</v>
      </c>
      <c r="H51" s="111">
        <v>0</v>
      </c>
      <c r="I51" s="28"/>
    </row>
    <row r="52" spans="1:9" ht="21" customHeight="1" x14ac:dyDescent="0.2">
      <c r="A52" s="338"/>
      <c r="B52" s="91"/>
      <c r="C52" s="91"/>
      <c r="D52" s="111">
        <v>0</v>
      </c>
      <c r="E52" s="111">
        <v>0</v>
      </c>
      <c r="F52" s="111">
        <v>0</v>
      </c>
      <c r="G52" s="112">
        <v>0</v>
      </c>
      <c r="H52" s="111">
        <v>0</v>
      </c>
      <c r="I52" s="28"/>
    </row>
    <row r="53" spans="1:9" ht="21" customHeight="1" x14ac:dyDescent="0.2">
      <c r="A53" s="338"/>
      <c r="B53" s="91"/>
      <c r="C53" s="91"/>
      <c r="D53" s="111">
        <v>0</v>
      </c>
      <c r="E53" s="111">
        <v>0</v>
      </c>
      <c r="F53" s="111">
        <v>0</v>
      </c>
      <c r="G53" s="112">
        <v>0</v>
      </c>
      <c r="H53" s="111">
        <v>0</v>
      </c>
      <c r="I53" s="28"/>
    </row>
    <row r="54" spans="1:9" ht="21" customHeight="1" x14ac:dyDescent="0.2">
      <c r="A54" s="338"/>
      <c r="B54" s="91"/>
      <c r="C54" s="91"/>
      <c r="D54" s="111">
        <v>0</v>
      </c>
      <c r="E54" s="111">
        <v>0</v>
      </c>
      <c r="F54" s="111">
        <v>0</v>
      </c>
      <c r="G54" s="112">
        <v>0</v>
      </c>
      <c r="H54" s="111">
        <v>0</v>
      </c>
      <c r="I54" s="28"/>
    </row>
    <row r="55" spans="1:9" ht="20.25" customHeight="1" x14ac:dyDescent="0.2">
      <c r="A55" s="338"/>
      <c r="B55" s="91"/>
      <c r="C55" s="91"/>
      <c r="D55" s="111">
        <v>0</v>
      </c>
      <c r="E55" s="111">
        <v>0</v>
      </c>
      <c r="F55" s="111">
        <v>0</v>
      </c>
      <c r="G55" s="112">
        <v>0</v>
      </c>
      <c r="H55" s="111">
        <v>0</v>
      </c>
      <c r="I55" s="28"/>
    </row>
    <row r="56" spans="1:9" ht="20.100000000000001" customHeight="1" x14ac:dyDescent="0.25">
      <c r="A56" s="223" t="s">
        <v>143</v>
      </c>
      <c r="B56" s="91"/>
      <c r="C56" s="91"/>
      <c r="D56" s="35">
        <f>SUM(D32:D55)</f>
        <v>0</v>
      </c>
      <c r="E56" s="35">
        <f>SUM(E32:E55)</f>
        <v>0</v>
      </c>
      <c r="F56" s="35">
        <f>SUM(F32:F55)</f>
        <v>0</v>
      </c>
      <c r="G56" s="35">
        <f>SUM(G32:G55)</f>
        <v>0</v>
      </c>
      <c r="H56" s="35">
        <f>SUM(H32:H55)</f>
        <v>0</v>
      </c>
      <c r="I56" s="28"/>
    </row>
    <row r="57" spans="1:9" ht="20.100000000000001" customHeight="1" x14ac:dyDescent="0.25">
      <c r="A57" s="223" t="s">
        <v>58</v>
      </c>
      <c r="B57" s="91"/>
      <c r="C57" s="91"/>
      <c r="D57" s="35">
        <f>D27-D56</f>
        <v>0</v>
      </c>
      <c r="E57" s="35">
        <f>E27-E56</f>
        <v>0</v>
      </c>
      <c r="F57" s="35">
        <f>F27-F56</f>
        <v>0</v>
      </c>
      <c r="G57" s="36">
        <f>H27-G56</f>
        <v>0</v>
      </c>
      <c r="H57" s="23">
        <f>H27-H56</f>
        <v>0</v>
      </c>
      <c r="I57" s="28"/>
    </row>
    <row r="58" spans="1:9" ht="15.75" x14ac:dyDescent="0.25">
      <c r="A58" s="223" t="s">
        <v>59</v>
      </c>
      <c r="B58" s="91"/>
      <c r="C58" s="91"/>
      <c r="D58" s="89">
        <v>0</v>
      </c>
      <c r="E58" s="89">
        <f>D61</f>
        <v>0</v>
      </c>
      <c r="F58" s="35">
        <f>+E61</f>
        <v>0</v>
      </c>
      <c r="G58" s="36">
        <f>+F61</f>
        <v>0</v>
      </c>
      <c r="H58" s="23">
        <f>+F61</f>
        <v>0</v>
      </c>
      <c r="I58" s="28"/>
    </row>
    <row r="59" spans="1:9" ht="20.100000000000001" customHeight="1" x14ac:dyDescent="0.25">
      <c r="A59" s="223" t="s">
        <v>60</v>
      </c>
      <c r="B59" s="91"/>
      <c r="C59" s="91"/>
      <c r="D59" s="89">
        <v>0</v>
      </c>
      <c r="E59" s="89">
        <v>0</v>
      </c>
      <c r="F59" s="89">
        <v>0</v>
      </c>
      <c r="G59" s="90">
        <v>0</v>
      </c>
      <c r="H59" s="83">
        <v>0</v>
      </c>
      <c r="I59" s="28"/>
    </row>
    <row r="60" spans="1:9" ht="20.100000000000001" customHeight="1" x14ac:dyDescent="0.25">
      <c r="A60" s="223" t="s">
        <v>66</v>
      </c>
      <c r="B60" s="91"/>
      <c r="C60" s="91"/>
      <c r="D60" s="89">
        <v>0</v>
      </c>
      <c r="E60" s="89">
        <v>0</v>
      </c>
      <c r="F60" s="89">
        <v>0</v>
      </c>
      <c r="G60" s="90">
        <v>0</v>
      </c>
      <c r="H60" s="83">
        <v>0</v>
      </c>
      <c r="I60" s="28"/>
    </row>
    <row r="61" spans="1:9" ht="20.100000000000001" customHeight="1" x14ac:dyDescent="0.25">
      <c r="A61" s="223" t="s">
        <v>144</v>
      </c>
      <c r="B61" s="91"/>
      <c r="C61" s="91"/>
      <c r="D61" s="115">
        <f>D57+D58+D59-D60</f>
        <v>0</v>
      </c>
      <c r="E61" s="115">
        <f>E57+E58+E59-E60</f>
        <v>0</v>
      </c>
      <c r="F61" s="116">
        <f>F57+F58+F59-F60</f>
        <v>0</v>
      </c>
      <c r="G61" s="37">
        <f>G57+G58+G59-G60</f>
        <v>0</v>
      </c>
      <c r="H61" s="38">
        <f>H57+H58+H59-H60</f>
        <v>0</v>
      </c>
      <c r="I61" s="28"/>
    </row>
    <row r="62" spans="1:9" ht="20.100000000000001" customHeight="1" x14ac:dyDescent="0.2">
      <c r="A62" s="91"/>
      <c r="B62" s="91"/>
      <c r="C62" s="91"/>
      <c r="D62" s="91"/>
      <c r="G62" s="1"/>
    </row>
  </sheetData>
  <mergeCells count="4">
    <mergeCell ref="A4:H4"/>
    <mergeCell ref="A5:H5"/>
    <mergeCell ref="A6:H6"/>
    <mergeCell ref="E8:H8"/>
  </mergeCells>
  <pageMargins left="0.7" right="0.7" top="0.75" bottom="0.75" header="0.3" footer="0.3"/>
  <pageSetup scale="61" orientation="portrait" r:id="rId1"/>
  <legacyDrawing r:id="rId2"/>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4F4AB6-0C18-4EB5-82CB-AB263D3579A3}">
  <sheetPr>
    <pageSetUpPr fitToPage="1"/>
  </sheetPr>
  <dimension ref="A1:P67"/>
  <sheetViews>
    <sheetView showGridLines="0" zoomScale="85" zoomScaleNormal="85" workbookViewId="0">
      <selection activeCell="I30" sqref="I30"/>
    </sheetView>
  </sheetViews>
  <sheetFormatPr defaultColWidth="8.88671875" defaultRowHeight="15" x14ac:dyDescent="0.2"/>
  <cols>
    <col min="1" max="1" width="5.44140625" style="10" customWidth="1"/>
    <col min="2" max="4" width="8.88671875" style="10"/>
    <col min="5" max="5" width="14.6640625" style="10" customWidth="1"/>
    <col min="6" max="6" width="12.33203125" style="10" customWidth="1"/>
    <col min="7" max="7" width="17.44140625" style="10" customWidth="1"/>
    <col min="8" max="8" width="2.77734375" style="10" customWidth="1"/>
    <col min="9" max="9" width="16.88671875" style="10" customWidth="1"/>
    <col min="10" max="10" width="8.88671875" style="10"/>
    <col min="11" max="11" width="15.44140625" style="10" bestFit="1" customWidth="1"/>
    <col min="12" max="14" width="8.88671875" style="10"/>
    <col min="15" max="15" width="19.21875" style="10" customWidth="1"/>
    <col min="16" max="16" width="12.77734375" style="10" customWidth="1"/>
    <col min="17" max="16384" width="8.88671875" style="10"/>
  </cols>
  <sheetData>
    <row r="1" spans="1:16" x14ac:dyDescent="0.2">
      <c r="I1" s="182" t="s">
        <v>116</v>
      </c>
    </row>
    <row r="2" spans="1:16" ht="26.25" x14ac:dyDescent="0.4">
      <c r="D2" s="39"/>
      <c r="E2" s="87" t="s">
        <v>259</v>
      </c>
      <c r="F2" s="91"/>
    </row>
    <row r="3" spans="1:16" ht="23.25" x14ac:dyDescent="0.35">
      <c r="A3" s="15"/>
      <c r="B3" s="11"/>
      <c r="C3" s="15"/>
      <c r="D3" s="15"/>
      <c r="E3" s="402" t="s">
        <v>253</v>
      </c>
      <c r="F3" s="403"/>
      <c r="G3" s="15"/>
      <c r="H3" s="15"/>
      <c r="I3" s="15"/>
    </row>
    <row r="4" spans="1:16" ht="23.25" x14ac:dyDescent="0.35">
      <c r="A4" s="15"/>
      <c r="B4" s="11"/>
      <c r="C4" s="15"/>
      <c r="D4" s="15"/>
      <c r="E4" s="92" t="s">
        <v>119</v>
      </c>
      <c r="F4" s="177">
        <v>0</v>
      </c>
      <c r="G4" s="15"/>
      <c r="H4" s="15"/>
      <c r="I4" s="15"/>
    </row>
    <row r="5" spans="1:16" ht="24" thickBot="1" x14ac:dyDescent="0.4">
      <c r="A5" s="15"/>
      <c r="B5" s="11"/>
      <c r="C5" s="15"/>
      <c r="D5" s="15"/>
      <c r="E5" s="92"/>
      <c r="F5" s="110"/>
      <c r="G5" s="15"/>
      <c r="H5" s="15"/>
      <c r="I5" s="15"/>
    </row>
    <row r="6" spans="1:16" ht="18.75" thickBot="1" x14ac:dyDescent="0.3">
      <c r="A6" s="75" t="s">
        <v>102</v>
      </c>
      <c r="B6" s="76"/>
      <c r="C6" s="76"/>
      <c r="D6" s="76"/>
      <c r="E6" s="85">
        <v>0</v>
      </c>
      <c r="F6" s="110"/>
    </row>
    <row r="8" spans="1:16" ht="15.75" x14ac:dyDescent="0.25">
      <c r="B8" s="18" t="s">
        <v>8</v>
      </c>
      <c r="N8" s="397" t="s">
        <v>98</v>
      </c>
      <c r="O8" s="397"/>
      <c r="P8" s="397"/>
    </row>
    <row r="9" spans="1:16" x14ac:dyDescent="0.2">
      <c r="A9" s="9" t="s">
        <v>9</v>
      </c>
      <c r="B9" s="9" t="s">
        <v>145</v>
      </c>
      <c r="G9" s="21">
        <f>+'SR 3 WKS'!H56</f>
        <v>0</v>
      </c>
      <c r="H9" s="14"/>
      <c r="I9" s="14"/>
    </row>
    <row r="10" spans="1:16" x14ac:dyDescent="0.2">
      <c r="B10" s="9" t="s">
        <v>153</v>
      </c>
      <c r="G10" s="22">
        <f>+'SR 3 WKS'!H60</f>
        <v>0</v>
      </c>
      <c r="H10" s="14"/>
      <c r="I10" s="14"/>
      <c r="N10" s="10" t="s">
        <v>109</v>
      </c>
      <c r="P10" s="45">
        <f>+'SR 3 WKS'!F56</f>
        <v>0</v>
      </c>
    </row>
    <row r="11" spans="1:16" ht="15.75" thickBot="1" x14ac:dyDescent="0.25">
      <c r="B11" s="9" t="s">
        <v>10</v>
      </c>
      <c r="G11" s="22"/>
      <c r="H11" s="14"/>
      <c r="I11" s="21">
        <f>G9+G10</f>
        <v>0</v>
      </c>
      <c r="N11" s="10" t="s">
        <v>326</v>
      </c>
      <c r="P11" s="46">
        <f>+'SR 3 WKS'!F60</f>
        <v>0</v>
      </c>
    </row>
    <row r="12" spans="1:16" ht="15.75" thickBot="1" x14ac:dyDescent="0.25">
      <c r="A12" s="9" t="s">
        <v>11</v>
      </c>
      <c r="B12" s="9" t="s">
        <v>63</v>
      </c>
      <c r="G12" s="14"/>
      <c r="H12" s="14"/>
      <c r="I12" s="83">
        <v>0</v>
      </c>
      <c r="K12" s="42" t="str">
        <f>IF(I12&gt;P24,"Too High", "Within Limitations")</f>
        <v>Within Limitations</v>
      </c>
      <c r="N12" s="10" t="s">
        <v>99</v>
      </c>
      <c r="P12" s="45">
        <f>SUM(P10:P11)</f>
        <v>0</v>
      </c>
    </row>
    <row r="13" spans="1:16" x14ac:dyDescent="0.2">
      <c r="A13" s="9" t="s">
        <v>12</v>
      </c>
      <c r="B13" s="9" t="s">
        <v>13</v>
      </c>
      <c r="I13" s="1"/>
      <c r="P13" s="45"/>
    </row>
    <row r="14" spans="1:16" ht="15.75" thickBot="1" x14ac:dyDescent="0.25">
      <c r="B14" s="9" t="s">
        <v>14</v>
      </c>
      <c r="I14" s="174">
        <f>I11+I12</f>
        <v>0</v>
      </c>
      <c r="N14" s="10" t="s">
        <v>120</v>
      </c>
      <c r="P14" s="79">
        <f>+P12*0.75</f>
        <v>0</v>
      </c>
    </row>
    <row r="15" spans="1:16" ht="15.75" thickTop="1" x14ac:dyDescent="0.2">
      <c r="I15" s="12"/>
    </row>
    <row r="16" spans="1:16" ht="15.75" x14ac:dyDescent="0.25">
      <c r="B16" s="18" t="s">
        <v>15</v>
      </c>
      <c r="N16" s="10" t="s">
        <v>165</v>
      </c>
      <c r="P16" s="79">
        <f>+'SR 3 WKS'!H56</f>
        <v>0</v>
      </c>
    </row>
    <row r="17" spans="1:16" x14ac:dyDescent="0.2">
      <c r="A17" s="9">
        <v>4</v>
      </c>
      <c r="B17" s="9" t="s">
        <v>115</v>
      </c>
      <c r="F17" s="9" t="str">
        <f>(+TOC!D2-1) &amp; " (Note 2)"</f>
        <v>2026 (Note 2)</v>
      </c>
      <c r="I17" s="172">
        <f>+'SR 3 WKS'!F61</f>
        <v>0</v>
      </c>
      <c r="N17" s="10" t="s">
        <v>325</v>
      </c>
      <c r="P17" s="80">
        <f>+'SR 3 WKS'!H60</f>
        <v>0</v>
      </c>
    </row>
    <row r="18" spans="1:16" x14ac:dyDescent="0.2">
      <c r="A18" s="9" t="s">
        <v>16</v>
      </c>
      <c r="B18" s="9" t="s">
        <v>154</v>
      </c>
      <c r="G18" s="20">
        <f>+'SR 3 WKS'!H27</f>
        <v>0</v>
      </c>
      <c r="I18" s="1"/>
      <c r="N18" s="10" t="s">
        <v>99</v>
      </c>
      <c r="P18" s="79">
        <f>SUM(P16:P17)</f>
        <v>0</v>
      </c>
    </row>
    <row r="19" spans="1:16" x14ac:dyDescent="0.2">
      <c r="B19" s="9" t="s">
        <v>155</v>
      </c>
      <c r="G19" s="19">
        <f>+'SR 3 WKS'!H59</f>
        <v>0</v>
      </c>
      <c r="P19" s="79"/>
    </row>
    <row r="20" spans="1:16" x14ac:dyDescent="0.2">
      <c r="B20" s="9" t="s">
        <v>17</v>
      </c>
      <c r="G20" s="1"/>
      <c r="N20" s="10" t="s">
        <v>120</v>
      </c>
      <c r="P20" s="79">
        <f>+P18*0.75</f>
        <v>0</v>
      </c>
    </row>
    <row r="21" spans="1:16" x14ac:dyDescent="0.2">
      <c r="B21" s="9" t="s">
        <v>18</v>
      </c>
      <c r="I21" s="24">
        <f>G18+G19</f>
        <v>0</v>
      </c>
      <c r="P21" s="81"/>
    </row>
    <row r="22" spans="1:16" x14ac:dyDescent="0.2">
      <c r="B22" s="9"/>
      <c r="I22" s="13"/>
      <c r="P22" s="81"/>
    </row>
    <row r="23" spans="1:16" ht="15.75" x14ac:dyDescent="0.25">
      <c r="A23" s="9" t="s">
        <v>19</v>
      </c>
      <c r="B23" s="18" t="s">
        <v>20</v>
      </c>
      <c r="I23" s="23">
        <f>I17+I21</f>
        <v>0</v>
      </c>
      <c r="N23" s="10" t="s">
        <v>167</v>
      </c>
      <c r="P23" s="81"/>
    </row>
    <row r="24" spans="1:16" x14ac:dyDescent="0.2">
      <c r="A24" s="9" t="s">
        <v>21</v>
      </c>
      <c r="B24" s="9" t="s">
        <v>22</v>
      </c>
      <c r="I24" s="1"/>
      <c r="N24" s="10" t="s">
        <v>120</v>
      </c>
      <c r="P24" s="82">
        <f>MIN(P14,P20)</f>
        <v>0</v>
      </c>
    </row>
    <row r="25" spans="1:16" x14ac:dyDescent="0.2">
      <c r="B25" s="9" t="s">
        <v>23</v>
      </c>
      <c r="I25" s="21">
        <f>IF((I14-I23)&lt;0,0,I14-I23)</f>
        <v>0</v>
      </c>
    </row>
    <row r="26" spans="1:16" ht="15.75" thickBot="1" x14ac:dyDescent="0.25">
      <c r="A26" s="9" t="s">
        <v>24</v>
      </c>
      <c r="B26" s="9" t="s">
        <v>25</v>
      </c>
      <c r="I26" s="1"/>
    </row>
    <row r="27" spans="1:16" ht="15.75" thickBot="1" x14ac:dyDescent="0.25">
      <c r="B27" s="9" t="s">
        <v>26</v>
      </c>
      <c r="I27" s="84">
        <v>0</v>
      </c>
      <c r="K27" s="42" t="str">
        <f>IF(I27&gt;(I25*0.05),"Too High", "Within Limitations")</f>
        <v>Within Limitations</v>
      </c>
    </row>
    <row r="28" spans="1:16" ht="16.5" thickBot="1" x14ac:dyDescent="0.3">
      <c r="A28" s="9" t="s">
        <v>27</v>
      </c>
      <c r="B28" s="9" t="s">
        <v>149</v>
      </c>
      <c r="I28" s="173">
        <f>I25+I27</f>
        <v>0</v>
      </c>
      <c r="J28" s="16"/>
      <c r="K28" s="16"/>
      <c r="L28" s="16"/>
    </row>
    <row r="29" spans="1:16" ht="16.5" thickTop="1" thickBot="1" x14ac:dyDescent="0.25">
      <c r="I29" s="12"/>
    </row>
    <row r="30" spans="1:16" ht="16.5" thickBot="1" x14ac:dyDescent="0.3">
      <c r="A30" s="17" t="s">
        <v>34</v>
      </c>
      <c r="B30" s="10" t="s">
        <v>139</v>
      </c>
      <c r="I30" s="25" t="e">
        <f>ROUND(I28/E6*1000,2)</f>
        <v>#DIV/0!</v>
      </c>
      <c r="K30" s="171" t="e">
        <f>IF(I30&gt;(F4),"Too High", "Within Limitations")</f>
        <v>#DIV/0!</v>
      </c>
    </row>
    <row r="32" spans="1:16" ht="37.5" customHeight="1" x14ac:dyDescent="0.25">
      <c r="A32" s="395" t="s">
        <v>214</v>
      </c>
      <c r="B32" s="396"/>
      <c r="C32" s="396"/>
      <c r="D32" s="396"/>
      <c r="E32" s="396"/>
      <c r="F32" s="396"/>
      <c r="G32" s="396"/>
      <c r="H32" s="396"/>
      <c r="I32" s="396"/>
    </row>
    <row r="33" spans="1:10" x14ac:dyDescent="0.2">
      <c r="A33" s="9"/>
    </row>
    <row r="34" spans="1:10" ht="15" customHeight="1" x14ac:dyDescent="0.2">
      <c r="A34" s="362" t="s">
        <v>125</v>
      </c>
      <c r="B34" s="362"/>
      <c r="C34" s="362"/>
      <c r="D34" s="362"/>
      <c r="E34" s="362"/>
      <c r="F34" s="362"/>
      <c r="G34" s="362"/>
      <c r="H34" s="362"/>
      <c r="I34" s="362"/>
    </row>
    <row r="35" spans="1:10" x14ac:dyDescent="0.2">
      <c r="A35" s="362"/>
      <c r="B35" s="362"/>
      <c r="C35" s="362"/>
      <c r="D35" s="362"/>
      <c r="E35" s="362"/>
      <c r="F35" s="362"/>
      <c r="G35" s="362"/>
      <c r="H35" s="362"/>
      <c r="I35" s="362"/>
    </row>
    <row r="36" spans="1:10" x14ac:dyDescent="0.2">
      <c r="A36" s="362"/>
      <c r="B36" s="362"/>
      <c r="C36" s="362"/>
      <c r="D36" s="362"/>
      <c r="E36" s="362"/>
      <c r="F36" s="362"/>
      <c r="G36" s="362"/>
      <c r="H36" s="362"/>
      <c r="I36" s="362"/>
    </row>
    <row r="37" spans="1:10" hidden="1" x14ac:dyDescent="0.2">
      <c r="A37" s="44"/>
      <c r="B37" s="44"/>
      <c r="C37" s="44"/>
      <c r="D37" s="44"/>
      <c r="E37" s="44"/>
      <c r="F37" s="44"/>
      <c r="G37" s="44"/>
      <c r="H37" s="44"/>
      <c r="I37" s="44"/>
    </row>
    <row r="38" spans="1:10" ht="15.75" hidden="1" x14ac:dyDescent="0.25">
      <c r="A38" s="16" t="s">
        <v>124</v>
      </c>
    </row>
    <row r="39" spans="1:10" ht="15.75" hidden="1" x14ac:dyDescent="0.25">
      <c r="A39" s="16"/>
    </row>
    <row r="40" spans="1:10" ht="19.5" hidden="1" customHeight="1" x14ac:dyDescent="0.2">
      <c r="A40" s="360" t="s">
        <v>123</v>
      </c>
      <c r="B40" s="360"/>
      <c r="C40" s="360"/>
      <c r="D40" s="360"/>
      <c r="E40" s="360"/>
      <c r="F40" s="360"/>
      <c r="G40" s="360"/>
      <c r="H40" s="360"/>
      <c r="I40" s="360"/>
      <c r="J40" s="360"/>
    </row>
    <row r="41" spans="1:10" ht="19.5" hidden="1" customHeight="1" x14ac:dyDescent="0.2">
      <c r="A41" s="360"/>
      <c r="B41" s="360"/>
      <c r="C41" s="360"/>
      <c r="D41" s="360"/>
      <c r="E41" s="360"/>
      <c r="F41" s="360"/>
      <c r="G41" s="360"/>
      <c r="H41" s="360"/>
      <c r="I41" s="360"/>
      <c r="J41" s="360"/>
    </row>
    <row r="42" spans="1:10" ht="19.5" hidden="1" customHeight="1" x14ac:dyDescent="0.2">
      <c r="A42" s="360"/>
      <c r="B42" s="360"/>
      <c r="C42" s="360"/>
      <c r="D42" s="360"/>
      <c r="E42" s="360"/>
      <c r="F42" s="360"/>
      <c r="G42" s="360"/>
      <c r="H42" s="360"/>
      <c r="I42" s="360"/>
      <c r="J42" s="360"/>
    </row>
    <row r="43" spans="1:10" ht="19.5" hidden="1" customHeight="1" x14ac:dyDescent="0.2">
      <c r="A43" s="360"/>
      <c r="B43" s="360"/>
      <c r="C43" s="360"/>
      <c r="D43" s="360"/>
      <c r="E43" s="360"/>
      <c r="F43" s="360"/>
      <c r="G43" s="360"/>
      <c r="H43" s="360"/>
      <c r="I43" s="360"/>
      <c r="J43" s="360"/>
    </row>
    <row r="44" spans="1:10" ht="19.5" hidden="1" customHeight="1" x14ac:dyDescent="0.2">
      <c r="A44" s="360"/>
      <c r="B44" s="360"/>
      <c r="C44" s="360"/>
      <c r="D44" s="360"/>
      <c r="E44" s="360"/>
      <c r="F44" s="360"/>
      <c r="G44" s="360"/>
      <c r="H44" s="360"/>
      <c r="I44" s="360"/>
      <c r="J44" s="360"/>
    </row>
    <row r="45" spans="1:10" hidden="1" x14ac:dyDescent="0.2"/>
    <row r="46" spans="1:10" ht="18.75" hidden="1" customHeight="1" x14ac:dyDescent="0.2">
      <c r="A46" s="360" t="s">
        <v>121</v>
      </c>
      <c r="B46" s="360"/>
      <c r="C46" s="360"/>
      <c r="D46" s="360"/>
      <c r="E46" s="360"/>
      <c r="F46" s="360"/>
      <c r="G46" s="360"/>
      <c r="H46" s="360"/>
      <c r="I46" s="360"/>
      <c r="J46" s="360"/>
    </row>
    <row r="47" spans="1:10" ht="18.75" hidden="1" customHeight="1" x14ac:dyDescent="0.2">
      <c r="A47" s="360"/>
      <c r="B47" s="360"/>
      <c r="C47" s="360"/>
      <c r="D47" s="360"/>
      <c r="E47" s="360"/>
      <c r="F47" s="360"/>
      <c r="G47" s="360"/>
      <c r="H47" s="360"/>
      <c r="I47" s="360"/>
      <c r="J47" s="360"/>
    </row>
    <row r="48" spans="1:10" ht="18.75" hidden="1" customHeight="1" x14ac:dyDescent="0.2">
      <c r="A48" s="360"/>
      <c r="B48" s="360"/>
      <c r="C48" s="360"/>
      <c r="D48" s="360"/>
      <c r="E48" s="360"/>
      <c r="F48" s="360"/>
      <c r="G48" s="360"/>
      <c r="H48" s="360"/>
      <c r="I48" s="360"/>
      <c r="J48" s="360"/>
    </row>
    <row r="49" spans="1:10" ht="18.75" hidden="1" customHeight="1" x14ac:dyDescent="0.2">
      <c r="A49" s="360"/>
      <c r="B49" s="360"/>
      <c r="C49" s="360"/>
      <c r="D49" s="360"/>
      <c r="E49" s="360"/>
      <c r="F49" s="360"/>
      <c r="G49" s="360"/>
      <c r="H49" s="360"/>
      <c r="I49" s="360"/>
      <c r="J49" s="360"/>
    </row>
    <row r="50" spans="1:10" ht="18.75" hidden="1" customHeight="1" x14ac:dyDescent="0.2">
      <c r="A50" s="360"/>
      <c r="B50" s="360"/>
      <c r="C50" s="360"/>
      <c r="D50" s="360"/>
      <c r="E50" s="360"/>
      <c r="F50" s="360"/>
      <c r="G50" s="360"/>
      <c r="H50" s="360"/>
      <c r="I50" s="360"/>
      <c r="J50" s="360"/>
    </row>
    <row r="51" spans="1:10" ht="18.75" hidden="1" customHeight="1" x14ac:dyDescent="0.2">
      <c r="A51" s="360"/>
      <c r="B51" s="360"/>
      <c r="C51" s="360"/>
      <c r="D51" s="360"/>
      <c r="E51" s="360"/>
      <c r="F51" s="360"/>
      <c r="G51" s="360"/>
      <c r="H51" s="360"/>
      <c r="I51" s="360"/>
      <c r="J51" s="360"/>
    </row>
    <row r="52" spans="1:10" ht="21.75" hidden="1" customHeight="1" x14ac:dyDescent="0.2">
      <c r="A52" s="360"/>
      <c r="B52" s="360"/>
      <c r="C52" s="360"/>
      <c r="D52" s="360"/>
      <c r="E52" s="360"/>
      <c r="F52" s="360"/>
      <c r="G52" s="360"/>
      <c r="H52" s="360"/>
      <c r="I52" s="360"/>
      <c r="J52" s="360"/>
    </row>
    <row r="53" spans="1:10" hidden="1" x14ac:dyDescent="0.2">
      <c r="A53" s="360" t="s">
        <v>122</v>
      </c>
      <c r="B53" s="360"/>
      <c r="C53" s="360"/>
      <c r="D53" s="360"/>
      <c r="E53" s="360"/>
      <c r="F53" s="360"/>
      <c r="G53" s="360"/>
      <c r="H53" s="360"/>
      <c r="I53" s="360"/>
      <c r="J53" s="360"/>
    </row>
    <row r="54" spans="1:10" hidden="1" x14ac:dyDescent="0.2">
      <c r="A54" s="360"/>
      <c r="B54" s="360"/>
      <c r="C54" s="360"/>
      <c r="D54" s="360"/>
      <c r="E54" s="360"/>
      <c r="F54" s="360"/>
      <c r="G54" s="360"/>
      <c r="H54" s="360"/>
      <c r="I54" s="360"/>
      <c r="J54" s="360"/>
    </row>
    <row r="55" spans="1:10" hidden="1" x14ac:dyDescent="0.2">
      <c r="A55" s="360"/>
      <c r="B55" s="360"/>
      <c r="C55" s="360"/>
      <c r="D55" s="360"/>
      <c r="E55" s="360"/>
      <c r="F55" s="360"/>
      <c r="G55" s="360"/>
      <c r="H55" s="360"/>
      <c r="I55" s="360"/>
      <c r="J55" s="360"/>
    </row>
    <row r="56" spans="1:10" hidden="1" x14ac:dyDescent="0.2">
      <c r="A56" s="360"/>
      <c r="B56" s="360"/>
      <c r="C56" s="360"/>
      <c r="D56" s="360"/>
      <c r="E56" s="360"/>
      <c r="F56" s="360"/>
      <c r="G56" s="360"/>
      <c r="H56" s="360"/>
      <c r="I56" s="360"/>
      <c r="J56" s="360"/>
    </row>
    <row r="57" spans="1:10" hidden="1" x14ac:dyDescent="0.2">
      <c r="A57" s="360"/>
      <c r="B57" s="360"/>
      <c r="C57" s="360"/>
      <c r="D57" s="360"/>
      <c r="E57" s="360"/>
      <c r="F57" s="360"/>
      <c r="G57" s="360"/>
      <c r="H57" s="360"/>
      <c r="I57" s="360"/>
      <c r="J57" s="360"/>
    </row>
    <row r="58" spans="1:10" hidden="1" x14ac:dyDescent="0.2">
      <c r="A58" s="360"/>
      <c r="B58" s="360"/>
      <c r="C58" s="360"/>
      <c r="D58" s="360"/>
      <c r="E58" s="360"/>
      <c r="F58" s="360"/>
      <c r="G58" s="360"/>
      <c r="H58" s="360"/>
      <c r="I58" s="360"/>
      <c r="J58" s="360"/>
    </row>
    <row r="59" spans="1:10" hidden="1" x14ac:dyDescent="0.2">
      <c r="A59" s="360"/>
      <c r="B59" s="360"/>
      <c r="C59" s="360"/>
      <c r="D59" s="360"/>
      <c r="E59" s="360"/>
      <c r="F59" s="360"/>
      <c r="G59" s="360"/>
      <c r="H59" s="360"/>
      <c r="I59" s="360"/>
      <c r="J59" s="360"/>
    </row>
    <row r="60" spans="1:10" hidden="1" x14ac:dyDescent="0.2">
      <c r="A60" s="360"/>
      <c r="B60" s="360"/>
      <c r="C60" s="360"/>
      <c r="D60" s="360"/>
      <c r="E60" s="360"/>
      <c r="F60" s="360"/>
      <c r="G60" s="360"/>
      <c r="H60" s="360"/>
      <c r="I60" s="360"/>
      <c r="J60" s="360"/>
    </row>
    <row r="61" spans="1:10" hidden="1" x14ac:dyDescent="0.2">
      <c r="A61" s="360"/>
      <c r="B61" s="360"/>
      <c r="C61" s="360"/>
      <c r="D61" s="360"/>
      <c r="E61" s="360"/>
      <c r="F61" s="360"/>
      <c r="G61" s="360"/>
      <c r="H61" s="360"/>
      <c r="I61" s="360"/>
      <c r="J61" s="360"/>
    </row>
    <row r="62" spans="1:10" hidden="1" x14ac:dyDescent="0.2">
      <c r="A62" s="360"/>
      <c r="B62" s="360"/>
      <c r="C62" s="360"/>
      <c r="D62" s="360"/>
      <c r="E62" s="360"/>
      <c r="F62" s="360"/>
      <c r="G62" s="360"/>
      <c r="H62" s="360"/>
      <c r="I62" s="360"/>
      <c r="J62" s="360"/>
    </row>
    <row r="63" spans="1:10" hidden="1" x14ac:dyDescent="0.2">
      <c r="A63" s="360"/>
      <c r="B63" s="360"/>
      <c r="C63" s="360"/>
      <c r="D63" s="360"/>
      <c r="E63" s="360"/>
      <c r="F63" s="360"/>
      <c r="G63" s="360"/>
      <c r="H63" s="360"/>
      <c r="I63" s="360"/>
      <c r="J63" s="360"/>
    </row>
    <row r="64" spans="1:10" hidden="1" x14ac:dyDescent="0.2">
      <c r="A64" s="360"/>
      <c r="B64" s="360"/>
      <c r="C64" s="360"/>
      <c r="D64" s="360"/>
      <c r="E64" s="360"/>
      <c r="F64" s="360"/>
      <c r="G64" s="360"/>
      <c r="H64" s="360"/>
      <c r="I64" s="360"/>
      <c r="J64" s="360"/>
    </row>
    <row r="65" spans="1:10" hidden="1" x14ac:dyDescent="0.2">
      <c r="A65" s="360"/>
      <c r="B65" s="360"/>
      <c r="C65" s="360"/>
      <c r="D65" s="360"/>
      <c r="E65" s="360"/>
      <c r="F65" s="360"/>
      <c r="G65" s="360"/>
      <c r="H65" s="360"/>
      <c r="I65" s="360"/>
      <c r="J65" s="360"/>
    </row>
    <row r="66" spans="1:10" hidden="1" x14ac:dyDescent="0.2">
      <c r="A66" s="360"/>
      <c r="B66" s="360"/>
      <c r="C66" s="360"/>
      <c r="D66" s="360"/>
      <c r="E66" s="360"/>
      <c r="F66" s="360"/>
      <c r="G66" s="360"/>
      <c r="H66" s="360"/>
      <c r="I66" s="360"/>
      <c r="J66" s="360"/>
    </row>
    <row r="67" spans="1:10" hidden="1" x14ac:dyDescent="0.2"/>
  </sheetData>
  <mergeCells count="7">
    <mergeCell ref="A53:J66"/>
    <mergeCell ref="E3:F3"/>
    <mergeCell ref="N8:P8"/>
    <mergeCell ref="A32:I32"/>
    <mergeCell ref="A34:I36"/>
    <mergeCell ref="A40:J44"/>
    <mergeCell ref="A46:J52"/>
  </mergeCells>
  <conditionalFormatting sqref="K12 K27">
    <cfRule type="containsText" dxfId="215" priority="6" operator="containsText" text="Too High">
      <formula>NOT(ISERROR(SEARCH("Too High",K12)))</formula>
    </cfRule>
  </conditionalFormatting>
  <conditionalFormatting sqref="K12">
    <cfRule type="containsText" dxfId="214" priority="7" operator="containsText" text="Within Limitations">
      <formula>NOT(ISERROR(SEARCH("Within Limitations",K12)))</formula>
    </cfRule>
  </conditionalFormatting>
  <conditionalFormatting sqref="K27">
    <cfRule type="containsText" dxfId="213" priority="8" operator="containsText" text="Within Limitations">
      <formula>NOT(ISERROR(SEARCH("Within Limitations",K27)))</formula>
    </cfRule>
  </conditionalFormatting>
  <conditionalFormatting sqref="K30">
    <cfRule type="containsText" dxfId="212" priority="3" operator="containsText" text="Too High">
      <formula>NOT(ISERROR(SEARCH("Too High",K30)))</formula>
    </cfRule>
    <cfRule type="containsText" dxfId="211" priority="4" operator="containsText" text="Within Limitations">
      <formula>NOT(ISERROR(SEARCH("Within Limitations",K30)))</formula>
    </cfRule>
  </conditionalFormatting>
  <conditionalFormatting sqref="P14">
    <cfRule type="expression" dxfId="210" priority="1">
      <formula>"$P$14&gt;(.75*$P$12)"</formula>
    </cfRule>
  </conditionalFormatting>
  <conditionalFormatting sqref="P20">
    <cfRule type="expression" dxfId="209" priority="2">
      <formula>"$P$14&gt;(.75*$P$12)"</formula>
    </cfRule>
  </conditionalFormatting>
  <pageMargins left="0.7" right="0.7" top="0.75" bottom="0.75" header="0.3" footer="0.3"/>
  <pageSetup scale="62" orientation="portrait" r:id="rId1"/>
  <legacyDrawing r:id="rId2"/>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0F734F-450F-4B9A-B783-01694C591FC0}">
  <sheetPr>
    <pageSetUpPr fitToPage="1"/>
  </sheetPr>
  <dimension ref="A1:I62"/>
  <sheetViews>
    <sheetView topLeftCell="A25" zoomScale="85" zoomScaleNormal="85" workbookViewId="0">
      <selection activeCell="N20" sqref="N20"/>
    </sheetView>
  </sheetViews>
  <sheetFormatPr defaultColWidth="9.77734375" defaultRowHeight="15" x14ac:dyDescent="0.2"/>
  <cols>
    <col min="1" max="2" width="9.77734375" style="10"/>
    <col min="3" max="3" width="13.5546875" style="10" customWidth="1"/>
    <col min="4" max="4" width="15.109375" style="10" customWidth="1"/>
    <col min="5" max="6" width="15.77734375" style="10" customWidth="1"/>
    <col min="7" max="8" width="14.77734375" style="10" customWidth="1"/>
    <col min="9" max="9" width="4.77734375" style="10" customWidth="1"/>
    <col min="10" max="16384" width="9.77734375" style="10"/>
  </cols>
  <sheetData>
    <row r="1" spans="1:9" ht="15" customHeight="1" x14ac:dyDescent="0.2">
      <c r="H1" s="182" t="s">
        <v>116</v>
      </c>
    </row>
    <row r="2" spans="1:9" ht="15" customHeight="1" x14ac:dyDescent="0.2">
      <c r="H2" s="9"/>
    </row>
    <row r="3" spans="1:9" ht="15" customHeight="1" x14ac:dyDescent="0.2"/>
    <row r="4" spans="1:9" ht="15" customHeight="1" x14ac:dyDescent="0.25">
      <c r="A4" s="398" t="str">
        <f>+'SR 3'!E2</f>
        <v>SR Example Fund 3</v>
      </c>
      <c r="B4" s="398"/>
      <c r="C4" s="398"/>
      <c r="D4" s="398"/>
      <c r="E4" s="398"/>
      <c r="F4" s="398"/>
      <c r="G4" s="398"/>
      <c r="H4" s="398"/>
    </row>
    <row r="5" spans="1:9" ht="15" customHeight="1" x14ac:dyDescent="0.25">
      <c r="A5" s="397" t="s">
        <v>156</v>
      </c>
      <c r="B5" s="397"/>
      <c r="C5" s="397"/>
      <c r="D5" s="397"/>
      <c r="E5" s="397"/>
      <c r="F5" s="397"/>
      <c r="G5" s="397"/>
      <c r="H5" s="397"/>
    </row>
    <row r="6" spans="1:9" ht="15" customHeight="1" x14ac:dyDescent="0.25">
      <c r="A6" s="397" t="str">
        <f>+'SR 3'!E3</f>
        <v>Fund XXX</v>
      </c>
      <c r="B6" s="397"/>
      <c r="C6" s="397"/>
      <c r="D6" s="397"/>
      <c r="E6" s="397"/>
      <c r="F6" s="397"/>
      <c r="G6" s="397"/>
      <c r="H6" s="397"/>
    </row>
    <row r="7" spans="1:9" ht="15" customHeight="1" x14ac:dyDescent="0.2">
      <c r="C7" s="9"/>
      <c r="D7" s="9"/>
    </row>
    <row r="8" spans="1:9" ht="15" customHeight="1" x14ac:dyDescent="0.2">
      <c r="D8" s="341" t="s">
        <v>697</v>
      </c>
      <c r="E8" s="399" t="s">
        <v>698</v>
      </c>
      <c r="F8" s="400"/>
      <c r="G8" s="400"/>
      <c r="H8" s="401"/>
    </row>
    <row r="9" spans="1:9" ht="15" customHeight="1" x14ac:dyDescent="0.2">
      <c r="D9" s="2" t="s">
        <v>28</v>
      </c>
      <c r="E9" s="2" t="s">
        <v>28</v>
      </c>
      <c r="F9" s="2" t="s">
        <v>29</v>
      </c>
      <c r="G9" s="26" t="s">
        <v>29</v>
      </c>
      <c r="H9" s="27"/>
      <c r="I9" s="28"/>
    </row>
    <row r="10" spans="1:9" ht="15" customHeight="1" x14ac:dyDescent="0.2">
      <c r="D10" s="5" t="s">
        <v>30</v>
      </c>
      <c r="E10" s="5" t="s">
        <v>30</v>
      </c>
      <c r="F10" s="5" t="s">
        <v>30</v>
      </c>
      <c r="G10" s="29" t="s">
        <v>30</v>
      </c>
      <c r="H10" s="30"/>
      <c r="I10" s="28"/>
    </row>
    <row r="11" spans="1:9" ht="15" customHeight="1" x14ac:dyDescent="0.25">
      <c r="A11" s="223" t="s">
        <v>31</v>
      </c>
      <c r="B11" s="91"/>
      <c r="C11" s="91"/>
      <c r="D11" s="31">
        <f>+E11-1</f>
        <v>2024</v>
      </c>
      <c r="E11" s="31">
        <f>+F11-1</f>
        <v>2025</v>
      </c>
      <c r="F11" s="31">
        <f>+G11-1</f>
        <v>2026</v>
      </c>
      <c r="G11" s="32">
        <f>+TOC!D2</f>
        <v>2027</v>
      </c>
      <c r="H11" s="33"/>
      <c r="I11" s="28"/>
    </row>
    <row r="12" spans="1:9" ht="21" customHeight="1" x14ac:dyDescent="0.2">
      <c r="A12" s="338" t="s">
        <v>64</v>
      </c>
      <c r="B12" s="91"/>
      <c r="C12" s="91"/>
      <c r="D12" s="123">
        <v>0</v>
      </c>
      <c r="E12" s="123">
        <v>0</v>
      </c>
      <c r="F12" s="123">
        <v>0</v>
      </c>
      <c r="G12" s="113"/>
      <c r="H12" s="114"/>
      <c r="I12" s="53"/>
    </row>
    <row r="13" spans="1:9" ht="21" customHeight="1" x14ac:dyDescent="0.2">
      <c r="A13" s="338" t="s">
        <v>85</v>
      </c>
      <c r="B13" s="91"/>
      <c r="C13" s="91"/>
      <c r="D13" s="123">
        <v>0</v>
      </c>
      <c r="E13" s="123">
        <v>0</v>
      </c>
      <c r="F13" s="123">
        <v>0</v>
      </c>
      <c r="G13" s="113"/>
      <c r="H13" s="111">
        <v>0</v>
      </c>
      <c r="I13" s="53"/>
    </row>
    <row r="14" spans="1:9" ht="21" customHeight="1" x14ac:dyDescent="0.2">
      <c r="A14" s="338" t="s">
        <v>65</v>
      </c>
      <c r="B14" s="91"/>
      <c r="C14" s="91"/>
      <c r="D14" s="123">
        <v>0</v>
      </c>
      <c r="E14" s="123">
        <v>0</v>
      </c>
      <c r="F14" s="123">
        <v>0</v>
      </c>
      <c r="G14" s="113"/>
      <c r="H14" s="111">
        <v>0</v>
      </c>
      <c r="I14" s="53"/>
    </row>
    <row r="15" spans="1:9" ht="21" customHeight="1" x14ac:dyDescent="0.2">
      <c r="A15" s="338" t="s">
        <v>82</v>
      </c>
      <c r="B15" s="91"/>
      <c r="C15" s="91"/>
      <c r="D15" s="123">
        <v>0</v>
      </c>
      <c r="E15" s="123">
        <v>0</v>
      </c>
      <c r="F15" s="123">
        <v>0</v>
      </c>
      <c r="G15" s="113"/>
      <c r="H15" s="111">
        <v>0</v>
      </c>
      <c r="I15" s="34"/>
    </row>
    <row r="16" spans="1:9" ht="20.25" customHeight="1" x14ac:dyDescent="0.2">
      <c r="A16" s="338" t="s">
        <v>86</v>
      </c>
      <c r="B16" s="91"/>
      <c r="C16" s="91"/>
      <c r="D16" s="123">
        <v>0</v>
      </c>
      <c r="E16" s="123">
        <v>0</v>
      </c>
      <c r="F16" s="123">
        <v>0</v>
      </c>
      <c r="G16" s="113"/>
      <c r="H16" s="111">
        <v>0</v>
      </c>
      <c r="I16" s="34"/>
    </row>
    <row r="17" spans="1:9" ht="21" customHeight="1" x14ac:dyDescent="0.2">
      <c r="A17" s="338" t="s">
        <v>87</v>
      </c>
      <c r="B17" s="91"/>
      <c r="C17" s="91"/>
      <c r="D17" s="123">
        <v>0</v>
      </c>
      <c r="E17" s="123">
        <v>0</v>
      </c>
      <c r="F17" s="123">
        <v>0</v>
      </c>
      <c r="G17" s="113"/>
      <c r="H17" s="111">
        <v>0</v>
      </c>
      <c r="I17" s="34"/>
    </row>
    <row r="18" spans="1:9" ht="20.25" customHeight="1" x14ac:dyDescent="0.2">
      <c r="A18" s="338" t="s">
        <v>67</v>
      </c>
      <c r="B18" s="91"/>
      <c r="C18" s="91"/>
      <c r="D18" s="123">
        <v>0</v>
      </c>
      <c r="E18" s="123">
        <v>0</v>
      </c>
      <c r="F18" s="123">
        <v>0</v>
      </c>
      <c r="G18" s="113"/>
      <c r="H18" s="111">
        <v>0</v>
      </c>
      <c r="I18" s="34"/>
    </row>
    <row r="19" spans="1:9" ht="20.25" customHeight="1" x14ac:dyDescent="0.2">
      <c r="A19" s="338" t="s">
        <v>80</v>
      </c>
      <c r="B19" s="91"/>
      <c r="C19" s="91"/>
      <c r="D19" s="123">
        <v>0</v>
      </c>
      <c r="E19" s="123">
        <v>0</v>
      </c>
      <c r="F19" s="123">
        <v>0</v>
      </c>
      <c r="G19" s="113"/>
      <c r="H19" s="111">
        <v>0</v>
      </c>
      <c r="I19" s="34"/>
    </row>
    <row r="20" spans="1:9" ht="20.25" customHeight="1" x14ac:dyDescent="0.2">
      <c r="A20" s="338" t="s">
        <v>56</v>
      </c>
      <c r="B20" s="91"/>
      <c r="C20" s="91"/>
      <c r="D20" s="123">
        <v>0</v>
      </c>
      <c r="E20" s="123">
        <v>0</v>
      </c>
      <c r="F20" s="123">
        <v>0</v>
      </c>
      <c r="G20" s="113"/>
      <c r="H20" s="111">
        <v>0</v>
      </c>
      <c r="I20" s="34"/>
    </row>
    <row r="21" spans="1:9" ht="20.25" customHeight="1" x14ac:dyDescent="0.2">
      <c r="A21" s="338" t="s">
        <v>92</v>
      </c>
      <c r="B21" s="91"/>
      <c r="C21" s="91"/>
      <c r="D21" s="123">
        <v>0</v>
      </c>
      <c r="E21" s="123">
        <v>0</v>
      </c>
      <c r="F21" s="123">
        <v>0</v>
      </c>
      <c r="G21" s="113"/>
      <c r="H21" s="111">
        <v>0</v>
      </c>
      <c r="I21" s="34"/>
    </row>
    <row r="22" spans="1:9" ht="21" customHeight="1" x14ac:dyDescent="0.2">
      <c r="A22" s="338"/>
      <c r="B22" s="91"/>
      <c r="C22" s="91"/>
      <c r="D22" s="123">
        <v>0</v>
      </c>
      <c r="E22" s="123">
        <v>0</v>
      </c>
      <c r="F22" s="123">
        <v>0</v>
      </c>
      <c r="G22" s="113"/>
      <c r="H22" s="111">
        <v>0</v>
      </c>
      <c r="I22" s="34"/>
    </row>
    <row r="23" spans="1:9" ht="21" customHeight="1" x14ac:dyDescent="0.2">
      <c r="A23" s="338"/>
      <c r="B23" s="91"/>
      <c r="C23" s="91"/>
      <c r="D23" s="123">
        <v>0</v>
      </c>
      <c r="E23" s="123">
        <v>0</v>
      </c>
      <c r="F23" s="123">
        <v>0</v>
      </c>
      <c r="G23" s="113"/>
      <c r="H23" s="111">
        <v>0</v>
      </c>
      <c r="I23" s="34"/>
    </row>
    <row r="24" spans="1:9" ht="21" customHeight="1" x14ac:dyDescent="0.2">
      <c r="A24" s="338"/>
      <c r="B24" s="91"/>
      <c r="C24" s="91"/>
      <c r="D24" s="123">
        <v>0</v>
      </c>
      <c r="E24" s="123">
        <v>0</v>
      </c>
      <c r="F24" s="123">
        <v>0</v>
      </c>
      <c r="G24" s="113"/>
      <c r="H24" s="111">
        <v>0</v>
      </c>
      <c r="I24" s="34"/>
    </row>
    <row r="25" spans="1:9" ht="21" customHeight="1" x14ac:dyDescent="0.2">
      <c r="A25" s="338"/>
      <c r="B25" s="91"/>
      <c r="C25" s="91"/>
      <c r="D25" s="123">
        <v>0</v>
      </c>
      <c r="E25" s="123">
        <v>0</v>
      </c>
      <c r="F25" s="123">
        <v>0</v>
      </c>
      <c r="G25" s="113"/>
      <c r="H25" s="111">
        <v>0</v>
      </c>
      <c r="I25" s="34"/>
    </row>
    <row r="26" spans="1:9" ht="20.25" customHeight="1" x14ac:dyDescent="0.2">
      <c r="A26" s="338"/>
      <c r="B26" s="91"/>
      <c r="C26" s="91"/>
      <c r="D26" s="123">
        <v>0</v>
      </c>
      <c r="E26" s="123">
        <v>0</v>
      </c>
      <c r="F26" s="123">
        <v>0</v>
      </c>
      <c r="G26" s="113"/>
      <c r="H26" s="111">
        <v>0</v>
      </c>
      <c r="I26" s="34"/>
    </row>
    <row r="27" spans="1:9" ht="28.5" customHeight="1" x14ac:dyDescent="0.2">
      <c r="A27" s="220" t="s">
        <v>135</v>
      </c>
      <c r="B27" s="91"/>
      <c r="C27" s="91"/>
      <c r="D27" s="35">
        <f>SUM(D12:D26)</f>
        <v>0</v>
      </c>
      <c r="E27" s="35">
        <f>SUM(E12:E26)</f>
        <v>0</v>
      </c>
      <c r="F27" s="35">
        <f>SUM(F12:F26)</f>
        <v>0</v>
      </c>
      <c r="G27" s="35"/>
      <c r="H27" s="23">
        <f>SUM(H13:H26)</f>
        <v>0</v>
      </c>
      <c r="I27" s="34"/>
    </row>
    <row r="28" spans="1:9" x14ac:dyDescent="0.2">
      <c r="A28" s="91"/>
      <c r="B28" s="91"/>
      <c r="C28" s="91"/>
      <c r="D28" s="1"/>
      <c r="E28" s="1"/>
      <c r="F28" s="1"/>
      <c r="G28" s="1"/>
      <c r="H28" s="1"/>
    </row>
    <row r="29" spans="1:9" x14ac:dyDescent="0.2">
      <c r="A29" s="91"/>
      <c r="B29" s="91"/>
      <c r="C29" s="91"/>
      <c r="D29" s="2" t="s">
        <v>28</v>
      </c>
      <c r="E29" s="2" t="s">
        <v>28</v>
      </c>
      <c r="F29" s="2" t="s">
        <v>29</v>
      </c>
      <c r="G29" s="3"/>
      <c r="H29" s="4" t="s">
        <v>41</v>
      </c>
      <c r="I29" s="28"/>
    </row>
    <row r="30" spans="1:9" ht="15.75" x14ac:dyDescent="0.25">
      <c r="A30" s="223"/>
      <c r="B30" s="91"/>
      <c r="C30" s="91"/>
      <c r="D30" s="5" t="s">
        <v>42</v>
      </c>
      <c r="E30" s="5" t="s">
        <v>42</v>
      </c>
      <c r="F30" s="5" t="s">
        <v>42</v>
      </c>
      <c r="G30" s="6" t="s">
        <v>43</v>
      </c>
      <c r="H30" s="7" t="s">
        <v>44</v>
      </c>
      <c r="I30" s="28"/>
    </row>
    <row r="31" spans="1:9" ht="20.25" customHeight="1" x14ac:dyDescent="0.25">
      <c r="A31" s="223" t="s">
        <v>45</v>
      </c>
      <c r="B31" s="91"/>
      <c r="C31" s="91"/>
      <c r="D31" s="5">
        <f>+D11</f>
        <v>2024</v>
      </c>
      <c r="E31" s="5">
        <f>+E11</f>
        <v>2025</v>
      </c>
      <c r="F31" s="5">
        <f>+F11</f>
        <v>2026</v>
      </c>
      <c r="G31" s="8">
        <f>+G11</f>
        <v>2027</v>
      </c>
      <c r="H31" s="7">
        <f>+G11</f>
        <v>2027</v>
      </c>
      <c r="I31" s="28"/>
    </row>
    <row r="32" spans="1:9" ht="20.25" customHeight="1" x14ac:dyDescent="0.2">
      <c r="A32" s="338" t="s">
        <v>68</v>
      </c>
      <c r="B32" s="91"/>
      <c r="C32" s="91"/>
      <c r="D32" s="111">
        <v>0</v>
      </c>
      <c r="E32" s="111">
        <v>0</v>
      </c>
      <c r="F32" s="111">
        <v>0</v>
      </c>
      <c r="G32" s="112">
        <v>0</v>
      </c>
      <c r="H32" s="111">
        <v>0</v>
      </c>
      <c r="I32" s="28"/>
    </row>
    <row r="33" spans="1:9" ht="20.25" customHeight="1" x14ac:dyDescent="0.2">
      <c r="A33" s="338" t="s">
        <v>69</v>
      </c>
      <c r="B33" s="91"/>
      <c r="C33" s="91"/>
      <c r="D33" s="111">
        <v>0</v>
      </c>
      <c r="E33" s="111">
        <v>0</v>
      </c>
      <c r="F33" s="111">
        <v>0</v>
      </c>
      <c r="G33" s="112">
        <v>0</v>
      </c>
      <c r="H33" s="111">
        <v>0</v>
      </c>
    </row>
    <row r="34" spans="1:9" ht="20.25" customHeight="1" x14ac:dyDescent="0.2">
      <c r="A34" s="338" t="s">
        <v>90</v>
      </c>
      <c r="B34" s="91"/>
      <c r="C34" s="91"/>
      <c r="D34" s="111">
        <v>0</v>
      </c>
      <c r="E34" s="111">
        <v>0</v>
      </c>
      <c r="F34" s="111">
        <v>0</v>
      </c>
      <c r="G34" s="112">
        <v>0</v>
      </c>
      <c r="H34" s="111">
        <v>0</v>
      </c>
      <c r="I34" s="28"/>
    </row>
    <row r="35" spans="1:9" ht="20.25" customHeight="1" x14ac:dyDescent="0.2">
      <c r="A35" s="338" t="s">
        <v>93</v>
      </c>
      <c r="B35" s="91"/>
      <c r="C35" s="91"/>
      <c r="D35" s="111">
        <v>0</v>
      </c>
      <c r="E35" s="111">
        <v>0</v>
      </c>
      <c r="F35" s="111">
        <v>0</v>
      </c>
      <c r="G35" s="112">
        <v>0</v>
      </c>
      <c r="H35" s="111">
        <v>0</v>
      </c>
      <c r="I35" s="28"/>
    </row>
    <row r="36" spans="1:9" ht="20.25" customHeight="1" x14ac:dyDescent="0.2">
      <c r="A36" s="338" t="s">
        <v>70</v>
      </c>
      <c r="B36" s="91"/>
      <c r="C36" s="91"/>
      <c r="D36" s="111">
        <v>0</v>
      </c>
      <c r="E36" s="111">
        <v>0</v>
      </c>
      <c r="F36" s="111">
        <v>0</v>
      </c>
      <c r="G36" s="112">
        <v>0</v>
      </c>
      <c r="H36" s="111">
        <v>0</v>
      </c>
      <c r="I36" s="28"/>
    </row>
    <row r="37" spans="1:9" ht="20.25" customHeight="1" x14ac:dyDescent="0.2">
      <c r="A37" s="338" t="s">
        <v>83</v>
      </c>
      <c r="B37" s="91"/>
      <c r="C37" s="91"/>
      <c r="D37" s="111">
        <v>0</v>
      </c>
      <c r="E37" s="111">
        <v>0</v>
      </c>
      <c r="F37" s="111">
        <v>0</v>
      </c>
      <c r="G37" s="112">
        <v>0</v>
      </c>
      <c r="H37" s="111">
        <v>0</v>
      </c>
      <c r="I37" s="28"/>
    </row>
    <row r="38" spans="1:9" ht="20.25" customHeight="1" x14ac:dyDescent="0.2">
      <c r="A38" s="338" t="s">
        <v>84</v>
      </c>
      <c r="B38" s="91"/>
      <c r="C38" s="91"/>
      <c r="D38" s="111">
        <v>0</v>
      </c>
      <c r="E38" s="111">
        <v>0</v>
      </c>
      <c r="F38" s="111">
        <v>0</v>
      </c>
      <c r="G38" s="112">
        <v>0</v>
      </c>
      <c r="H38" s="111">
        <v>0</v>
      </c>
      <c r="I38" s="28"/>
    </row>
    <row r="39" spans="1:9" ht="20.25" customHeight="1" x14ac:dyDescent="0.2">
      <c r="A39" s="338" t="s">
        <v>71</v>
      </c>
      <c r="B39" s="91"/>
      <c r="C39" s="91"/>
      <c r="D39" s="111">
        <v>0</v>
      </c>
      <c r="E39" s="111">
        <v>0</v>
      </c>
      <c r="F39" s="111">
        <v>0</v>
      </c>
      <c r="G39" s="112">
        <v>0</v>
      </c>
      <c r="H39" s="111">
        <v>0</v>
      </c>
      <c r="I39" s="28"/>
    </row>
    <row r="40" spans="1:9" ht="20.25" customHeight="1" x14ac:dyDescent="0.2">
      <c r="A40" s="338" t="s">
        <v>72</v>
      </c>
      <c r="B40" s="91"/>
      <c r="C40" s="91"/>
      <c r="D40" s="111">
        <v>0</v>
      </c>
      <c r="E40" s="111">
        <v>0</v>
      </c>
      <c r="F40" s="111">
        <v>0</v>
      </c>
      <c r="G40" s="112">
        <v>0</v>
      </c>
      <c r="H40" s="111">
        <v>0</v>
      </c>
      <c r="I40" s="28"/>
    </row>
    <row r="41" spans="1:9" ht="20.25" customHeight="1" x14ac:dyDescent="0.2">
      <c r="A41" s="338" t="s">
        <v>81</v>
      </c>
      <c r="B41" s="91"/>
      <c r="C41" s="91"/>
      <c r="D41" s="111">
        <v>0</v>
      </c>
      <c r="E41" s="111">
        <v>0</v>
      </c>
      <c r="F41" s="111">
        <v>0</v>
      </c>
      <c r="G41" s="112">
        <v>0</v>
      </c>
      <c r="H41" s="111">
        <v>0</v>
      </c>
      <c r="I41" s="28"/>
    </row>
    <row r="42" spans="1:9" ht="20.25" customHeight="1" x14ac:dyDescent="0.2">
      <c r="A42" s="338" t="s">
        <v>73</v>
      </c>
      <c r="B42" s="91"/>
      <c r="C42" s="91"/>
      <c r="D42" s="111">
        <v>0</v>
      </c>
      <c r="E42" s="111">
        <v>0</v>
      </c>
      <c r="F42" s="111">
        <v>0</v>
      </c>
      <c r="G42" s="112">
        <v>0</v>
      </c>
      <c r="H42" s="111">
        <v>0</v>
      </c>
      <c r="I42" s="28"/>
    </row>
    <row r="43" spans="1:9" ht="25.5" customHeight="1" x14ac:dyDescent="0.2">
      <c r="A43" s="338" t="s">
        <v>74</v>
      </c>
      <c r="B43" s="91"/>
      <c r="C43" s="91"/>
      <c r="D43" s="111">
        <v>0</v>
      </c>
      <c r="E43" s="111">
        <v>0</v>
      </c>
      <c r="F43" s="111">
        <v>0</v>
      </c>
      <c r="G43" s="112">
        <v>0</v>
      </c>
      <c r="H43" s="111">
        <v>0</v>
      </c>
      <c r="I43" s="28"/>
    </row>
    <row r="44" spans="1:9" ht="25.5" customHeight="1" x14ac:dyDescent="0.2">
      <c r="A44" s="338" t="s">
        <v>75</v>
      </c>
      <c r="B44" s="91"/>
      <c r="C44" s="91"/>
      <c r="D44" s="111">
        <v>0</v>
      </c>
      <c r="E44" s="111">
        <v>0</v>
      </c>
      <c r="F44" s="111">
        <v>0</v>
      </c>
      <c r="G44" s="112">
        <v>0</v>
      </c>
      <c r="H44" s="111">
        <v>0</v>
      </c>
      <c r="I44" s="28"/>
    </row>
    <row r="45" spans="1:9" ht="20.25" customHeight="1" x14ac:dyDescent="0.2">
      <c r="A45" s="338" t="s">
        <v>89</v>
      </c>
      <c r="B45" s="91"/>
      <c r="C45" s="91"/>
      <c r="D45" s="111">
        <v>0</v>
      </c>
      <c r="E45" s="111">
        <v>0</v>
      </c>
      <c r="F45" s="111">
        <v>0</v>
      </c>
      <c r="G45" s="112">
        <v>0</v>
      </c>
      <c r="H45" s="111">
        <v>0</v>
      </c>
      <c r="I45" s="28"/>
    </row>
    <row r="46" spans="1:9" ht="21" customHeight="1" x14ac:dyDescent="0.2">
      <c r="A46" s="338" t="s">
        <v>76</v>
      </c>
      <c r="B46" s="91"/>
      <c r="C46" s="91"/>
      <c r="D46" s="111">
        <v>0</v>
      </c>
      <c r="E46" s="111">
        <v>0</v>
      </c>
      <c r="F46" s="111">
        <v>0</v>
      </c>
      <c r="G46" s="112">
        <v>0</v>
      </c>
      <c r="H46" s="111">
        <v>0</v>
      </c>
      <c r="I46" s="28"/>
    </row>
    <row r="47" spans="1:9" ht="20.100000000000001" customHeight="1" x14ac:dyDescent="0.2">
      <c r="A47" s="338" t="s">
        <v>77</v>
      </c>
      <c r="B47" s="91"/>
      <c r="C47" s="91"/>
      <c r="D47" s="111">
        <v>0</v>
      </c>
      <c r="E47" s="111">
        <v>0</v>
      </c>
      <c r="F47" s="111">
        <v>0</v>
      </c>
      <c r="G47" s="112">
        <v>0</v>
      </c>
      <c r="H47" s="111">
        <v>0</v>
      </c>
      <c r="I47" s="28"/>
    </row>
    <row r="48" spans="1:9" ht="20.25" customHeight="1" x14ac:dyDescent="0.2">
      <c r="A48" s="338" t="s">
        <v>78</v>
      </c>
      <c r="B48" s="91"/>
      <c r="C48" s="91"/>
      <c r="D48" s="111">
        <v>0</v>
      </c>
      <c r="E48" s="111">
        <v>0</v>
      </c>
      <c r="F48" s="111">
        <v>0</v>
      </c>
      <c r="G48" s="112">
        <v>0</v>
      </c>
      <c r="H48" s="111">
        <v>0</v>
      </c>
      <c r="I48" s="28"/>
    </row>
    <row r="49" spans="1:9" ht="21" customHeight="1" x14ac:dyDescent="0.2">
      <c r="A49" s="338" t="s">
        <v>79</v>
      </c>
      <c r="B49" s="91"/>
      <c r="C49" s="91"/>
      <c r="D49" s="111">
        <v>0</v>
      </c>
      <c r="E49" s="111">
        <v>0</v>
      </c>
      <c r="F49" s="111">
        <v>0</v>
      </c>
      <c r="G49" s="112">
        <v>0</v>
      </c>
      <c r="H49" s="111">
        <v>0</v>
      </c>
      <c r="I49" s="28"/>
    </row>
    <row r="50" spans="1:9" ht="21" customHeight="1" x14ac:dyDescent="0.2">
      <c r="A50" s="338" t="s">
        <v>56</v>
      </c>
      <c r="B50" s="91"/>
      <c r="C50" s="91"/>
      <c r="D50" s="111">
        <v>0</v>
      </c>
      <c r="E50" s="111">
        <v>0</v>
      </c>
      <c r="F50" s="111">
        <v>0</v>
      </c>
      <c r="G50" s="112">
        <v>0</v>
      </c>
      <c r="H50" s="111">
        <v>0</v>
      </c>
      <c r="I50" s="28"/>
    </row>
    <row r="51" spans="1:9" ht="21" customHeight="1" x14ac:dyDescent="0.2">
      <c r="A51" s="338"/>
      <c r="B51" s="91"/>
      <c r="C51" s="91"/>
      <c r="D51" s="111">
        <v>0</v>
      </c>
      <c r="E51" s="111">
        <v>0</v>
      </c>
      <c r="F51" s="111">
        <v>0</v>
      </c>
      <c r="G51" s="112">
        <v>0</v>
      </c>
      <c r="H51" s="111">
        <v>0</v>
      </c>
      <c r="I51" s="28"/>
    </row>
    <row r="52" spans="1:9" ht="21" customHeight="1" x14ac:dyDescent="0.2">
      <c r="A52" s="338"/>
      <c r="B52" s="91"/>
      <c r="C52" s="91"/>
      <c r="D52" s="111">
        <v>0</v>
      </c>
      <c r="E52" s="111">
        <v>0</v>
      </c>
      <c r="F52" s="111">
        <v>0</v>
      </c>
      <c r="G52" s="112">
        <v>0</v>
      </c>
      <c r="H52" s="111">
        <v>0</v>
      </c>
      <c r="I52" s="28"/>
    </row>
    <row r="53" spans="1:9" ht="21" customHeight="1" x14ac:dyDescent="0.2">
      <c r="A53" s="338"/>
      <c r="B53" s="91"/>
      <c r="C53" s="91"/>
      <c r="D53" s="111">
        <v>0</v>
      </c>
      <c r="E53" s="111">
        <v>0</v>
      </c>
      <c r="F53" s="111">
        <v>0</v>
      </c>
      <c r="G53" s="112">
        <v>0</v>
      </c>
      <c r="H53" s="111">
        <v>0</v>
      </c>
      <c r="I53" s="28"/>
    </row>
    <row r="54" spans="1:9" ht="21" customHeight="1" x14ac:dyDescent="0.2">
      <c r="A54" s="338"/>
      <c r="B54" s="91"/>
      <c r="C54" s="91"/>
      <c r="D54" s="111">
        <v>0</v>
      </c>
      <c r="E54" s="111">
        <v>0</v>
      </c>
      <c r="F54" s="111">
        <v>0</v>
      </c>
      <c r="G54" s="112">
        <v>0</v>
      </c>
      <c r="H54" s="111">
        <v>0</v>
      </c>
      <c r="I54" s="28"/>
    </row>
    <row r="55" spans="1:9" ht="20.25" customHeight="1" x14ac:dyDescent="0.2">
      <c r="A55" s="338"/>
      <c r="B55" s="91"/>
      <c r="C55" s="91"/>
      <c r="D55" s="111">
        <v>0</v>
      </c>
      <c r="E55" s="111">
        <v>0</v>
      </c>
      <c r="F55" s="111">
        <v>0</v>
      </c>
      <c r="G55" s="112">
        <v>0</v>
      </c>
      <c r="H55" s="111">
        <v>0</v>
      </c>
      <c r="I55" s="28"/>
    </row>
    <row r="56" spans="1:9" ht="20.100000000000001" customHeight="1" x14ac:dyDescent="0.25">
      <c r="A56" s="223" t="s">
        <v>143</v>
      </c>
      <c r="B56" s="91"/>
      <c r="C56" s="91"/>
      <c r="D56" s="35">
        <f>SUM(D32:D55)</f>
        <v>0</v>
      </c>
      <c r="E56" s="35">
        <f>SUM(E32:E55)</f>
        <v>0</v>
      </c>
      <c r="F56" s="35">
        <f>SUM(F32:F55)</f>
        <v>0</v>
      </c>
      <c r="G56" s="35">
        <f>SUM(G32:G55)</f>
        <v>0</v>
      </c>
      <c r="H56" s="35">
        <f>SUM(H32:H55)</f>
        <v>0</v>
      </c>
      <c r="I56" s="28"/>
    </row>
    <row r="57" spans="1:9" ht="20.100000000000001" customHeight="1" x14ac:dyDescent="0.25">
      <c r="A57" s="223" t="s">
        <v>58</v>
      </c>
      <c r="B57" s="91"/>
      <c r="C57" s="91"/>
      <c r="D57" s="35">
        <f>D27-D56</f>
        <v>0</v>
      </c>
      <c r="E57" s="35">
        <f>E27-E56</f>
        <v>0</v>
      </c>
      <c r="F57" s="35">
        <f>F27-F56</f>
        <v>0</v>
      </c>
      <c r="G57" s="36">
        <f>H27-G56</f>
        <v>0</v>
      </c>
      <c r="H57" s="23">
        <f>H27-H56</f>
        <v>0</v>
      </c>
      <c r="I57" s="28"/>
    </row>
    <row r="58" spans="1:9" ht="15.75" x14ac:dyDescent="0.25">
      <c r="A58" s="223" t="s">
        <v>59</v>
      </c>
      <c r="B58" s="91"/>
      <c r="C58" s="91"/>
      <c r="D58" s="89">
        <v>0</v>
      </c>
      <c r="E58" s="89">
        <f>D61</f>
        <v>0</v>
      </c>
      <c r="F58" s="35">
        <f>+E61</f>
        <v>0</v>
      </c>
      <c r="G58" s="36">
        <f>+F61</f>
        <v>0</v>
      </c>
      <c r="H58" s="23">
        <f>+F61</f>
        <v>0</v>
      </c>
      <c r="I58" s="28"/>
    </row>
    <row r="59" spans="1:9" ht="20.100000000000001" customHeight="1" x14ac:dyDescent="0.25">
      <c r="A59" s="223" t="s">
        <v>60</v>
      </c>
      <c r="B59" s="91"/>
      <c r="C59" s="91"/>
      <c r="D59" s="89">
        <v>0</v>
      </c>
      <c r="E59" s="89">
        <v>0</v>
      </c>
      <c r="F59" s="89">
        <v>0</v>
      </c>
      <c r="G59" s="90">
        <v>0</v>
      </c>
      <c r="H59" s="83">
        <v>0</v>
      </c>
      <c r="I59" s="28"/>
    </row>
    <row r="60" spans="1:9" ht="20.100000000000001" customHeight="1" x14ac:dyDescent="0.25">
      <c r="A60" s="223" t="s">
        <v>66</v>
      </c>
      <c r="B60" s="91"/>
      <c r="C60" s="91"/>
      <c r="D60" s="89">
        <v>0</v>
      </c>
      <c r="E60" s="89">
        <v>0</v>
      </c>
      <c r="F60" s="89">
        <v>0</v>
      </c>
      <c r="G60" s="90">
        <v>0</v>
      </c>
      <c r="H60" s="83">
        <v>0</v>
      </c>
      <c r="I60" s="28"/>
    </row>
    <row r="61" spans="1:9" ht="20.100000000000001" customHeight="1" x14ac:dyDescent="0.25">
      <c r="A61" s="223" t="s">
        <v>144</v>
      </c>
      <c r="B61" s="91"/>
      <c r="C61" s="91"/>
      <c r="D61" s="115">
        <f>D57+D58+D59-D60</f>
        <v>0</v>
      </c>
      <c r="E61" s="115">
        <f>E57+E58+E59-E60</f>
        <v>0</v>
      </c>
      <c r="F61" s="116">
        <f>F57+F58+F59-F60</f>
        <v>0</v>
      </c>
      <c r="G61" s="37">
        <f>G57+G58+G59-G60</f>
        <v>0</v>
      </c>
      <c r="H61" s="38">
        <f>H57+H58+H59-H60</f>
        <v>0</v>
      </c>
      <c r="I61" s="28"/>
    </row>
    <row r="62" spans="1:9" ht="20.100000000000001" customHeight="1" x14ac:dyDescent="0.2">
      <c r="A62" s="91"/>
      <c r="B62" s="91"/>
      <c r="C62" s="91"/>
      <c r="D62" s="91"/>
      <c r="G62" s="1"/>
    </row>
  </sheetData>
  <mergeCells count="4">
    <mergeCell ref="A4:H4"/>
    <mergeCell ref="A5:H5"/>
    <mergeCell ref="A6:H6"/>
    <mergeCell ref="E8:H8"/>
  </mergeCells>
  <pageMargins left="0.7" right="0.7" top="0.75" bottom="0.75" header="0.3" footer="0.3"/>
  <pageSetup scale="61" orientation="portrait" r:id="rId1"/>
  <legacyDrawing r:id="rId2"/>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DCAE56-DA34-4F78-B75B-9CCE644CC9E3}">
  <sheetPr>
    <pageSetUpPr fitToPage="1"/>
  </sheetPr>
  <dimension ref="A1:P67"/>
  <sheetViews>
    <sheetView showGridLines="0" zoomScale="85" zoomScaleNormal="85" workbookViewId="0">
      <selection activeCell="I30" sqref="I30"/>
    </sheetView>
  </sheetViews>
  <sheetFormatPr defaultColWidth="8.88671875" defaultRowHeight="15" x14ac:dyDescent="0.2"/>
  <cols>
    <col min="1" max="1" width="5.44140625" style="10" customWidth="1"/>
    <col min="2" max="4" width="8.88671875" style="10"/>
    <col min="5" max="5" width="14.6640625" style="10" customWidth="1"/>
    <col min="6" max="6" width="12.33203125" style="10" customWidth="1"/>
    <col min="7" max="7" width="17.44140625" style="10" customWidth="1"/>
    <col min="8" max="8" width="2.77734375" style="10" customWidth="1"/>
    <col min="9" max="9" width="16.88671875" style="10" customWidth="1"/>
    <col min="10" max="10" width="8.88671875" style="10"/>
    <col min="11" max="11" width="15.44140625" style="10" bestFit="1" customWidth="1"/>
    <col min="12" max="14" width="8.88671875" style="10"/>
    <col min="15" max="15" width="19.21875" style="10" customWidth="1"/>
    <col min="16" max="16" width="12.77734375" style="10" customWidth="1"/>
    <col min="17" max="16384" width="8.88671875" style="10"/>
  </cols>
  <sheetData>
    <row r="1" spans="1:16" x14ac:dyDescent="0.2">
      <c r="I1" s="182" t="s">
        <v>116</v>
      </c>
    </row>
    <row r="2" spans="1:16" ht="26.25" x14ac:dyDescent="0.4">
      <c r="D2" s="39"/>
      <c r="E2" s="87" t="s">
        <v>260</v>
      </c>
      <c r="F2" s="91"/>
    </row>
    <row r="3" spans="1:16" ht="23.25" x14ac:dyDescent="0.35">
      <c r="A3" s="15"/>
      <c r="B3" s="11"/>
      <c r="C3" s="15"/>
      <c r="D3" s="15"/>
      <c r="E3" s="402" t="s">
        <v>253</v>
      </c>
      <c r="F3" s="403"/>
      <c r="G3" s="15"/>
      <c r="H3" s="15"/>
      <c r="I3" s="15"/>
    </row>
    <row r="4" spans="1:16" ht="23.25" x14ac:dyDescent="0.35">
      <c r="A4" s="15"/>
      <c r="B4" s="11"/>
      <c r="C4" s="15"/>
      <c r="D4" s="15"/>
      <c r="E4" s="92" t="s">
        <v>119</v>
      </c>
      <c r="F4" s="177">
        <v>0</v>
      </c>
      <c r="G4" s="15"/>
      <c r="H4" s="15"/>
      <c r="I4" s="15"/>
    </row>
    <row r="5" spans="1:16" ht="24" thickBot="1" x14ac:dyDescent="0.4">
      <c r="A5" s="15"/>
      <c r="B5" s="11"/>
      <c r="C5" s="15"/>
      <c r="D5" s="15"/>
      <c r="E5" s="92"/>
      <c r="F5" s="110"/>
      <c r="G5" s="15"/>
      <c r="H5" s="15"/>
      <c r="I5" s="15"/>
    </row>
    <row r="6" spans="1:16" ht="18.75" thickBot="1" x14ac:dyDescent="0.3">
      <c r="A6" s="75" t="s">
        <v>102</v>
      </c>
      <c r="B6" s="76"/>
      <c r="C6" s="76"/>
      <c r="D6" s="76"/>
      <c r="E6" s="85">
        <v>0</v>
      </c>
      <c r="F6" s="110"/>
    </row>
    <row r="8" spans="1:16" ht="15.75" x14ac:dyDescent="0.25">
      <c r="B8" s="18" t="s">
        <v>8</v>
      </c>
      <c r="N8" s="397" t="s">
        <v>98</v>
      </c>
      <c r="O8" s="397"/>
      <c r="P8" s="397"/>
    </row>
    <row r="9" spans="1:16" x14ac:dyDescent="0.2">
      <c r="A9" s="9" t="s">
        <v>9</v>
      </c>
      <c r="B9" s="9" t="s">
        <v>145</v>
      </c>
      <c r="G9" s="21">
        <f>+'SR 4 WKS'!H56</f>
        <v>0</v>
      </c>
      <c r="H9" s="14"/>
      <c r="I9" s="14"/>
    </row>
    <row r="10" spans="1:16" x14ac:dyDescent="0.2">
      <c r="B10" s="9" t="s">
        <v>153</v>
      </c>
      <c r="G10" s="22">
        <f>+'SR 4 WKS'!H60</f>
        <v>0</v>
      </c>
      <c r="H10" s="14"/>
      <c r="I10" s="14"/>
      <c r="N10" s="10" t="s">
        <v>109</v>
      </c>
      <c r="P10" s="45">
        <f>+'SR 4 WKS'!F56</f>
        <v>0</v>
      </c>
    </row>
    <row r="11" spans="1:16" ht="15.75" thickBot="1" x14ac:dyDescent="0.25">
      <c r="B11" s="9" t="s">
        <v>10</v>
      </c>
      <c r="G11" s="22"/>
      <c r="H11" s="14"/>
      <c r="I11" s="21">
        <f>G9+G10</f>
        <v>0</v>
      </c>
      <c r="N11" s="10" t="s">
        <v>326</v>
      </c>
      <c r="P11" s="46">
        <f>+'SR 4 WKS'!F60</f>
        <v>0</v>
      </c>
    </row>
    <row r="12" spans="1:16" ht="15.75" thickBot="1" x14ac:dyDescent="0.25">
      <c r="A12" s="9" t="s">
        <v>11</v>
      </c>
      <c r="B12" s="9" t="s">
        <v>63</v>
      </c>
      <c r="G12" s="14"/>
      <c r="H12" s="14"/>
      <c r="I12" s="83">
        <v>0</v>
      </c>
      <c r="K12" s="42" t="str">
        <f>IF(I12&gt;P24,"Too High", "Within Limitations")</f>
        <v>Within Limitations</v>
      </c>
      <c r="N12" s="10" t="s">
        <v>99</v>
      </c>
      <c r="P12" s="45">
        <f>SUM(P10:P11)</f>
        <v>0</v>
      </c>
    </row>
    <row r="13" spans="1:16" x14ac:dyDescent="0.2">
      <c r="A13" s="9" t="s">
        <v>12</v>
      </c>
      <c r="B13" s="9" t="s">
        <v>13</v>
      </c>
      <c r="I13" s="1"/>
      <c r="P13" s="45"/>
    </row>
    <row r="14" spans="1:16" ht="15.75" thickBot="1" x14ac:dyDescent="0.25">
      <c r="B14" s="9" t="s">
        <v>14</v>
      </c>
      <c r="I14" s="174">
        <f>I11+I12</f>
        <v>0</v>
      </c>
      <c r="N14" s="10" t="s">
        <v>120</v>
      </c>
      <c r="P14" s="79">
        <f>+P12*0.75</f>
        <v>0</v>
      </c>
    </row>
    <row r="15" spans="1:16" ht="15.75" thickTop="1" x14ac:dyDescent="0.2">
      <c r="I15" s="12"/>
    </row>
    <row r="16" spans="1:16" ht="15.75" x14ac:dyDescent="0.25">
      <c r="B16" s="18" t="s">
        <v>15</v>
      </c>
      <c r="N16" s="10" t="s">
        <v>165</v>
      </c>
      <c r="P16" s="79">
        <f>+'SR 4 WKS'!H56</f>
        <v>0</v>
      </c>
    </row>
    <row r="17" spans="1:16" x14ac:dyDescent="0.2">
      <c r="A17" s="9">
        <v>4</v>
      </c>
      <c r="B17" s="9" t="s">
        <v>115</v>
      </c>
      <c r="F17" s="9" t="str">
        <f>(+TOC!D2-1) &amp; " (Note 2)"</f>
        <v>2026 (Note 2)</v>
      </c>
      <c r="I17" s="172">
        <f>+'SR 4 WKS'!F61</f>
        <v>0</v>
      </c>
      <c r="N17" s="10" t="s">
        <v>325</v>
      </c>
      <c r="P17" s="80">
        <f>+'SR 4 WKS'!H60</f>
        <v>0</v>
      </c>
    </row>
    <row r="18" spans="1:16" x14ac:dyDescent="0.2">
      <c r="A18" s="9" t="s">
        <v>16</v>
      </c>
      <c r="B18" s="9" t="s">
        <v>154</v>
      </c>
      <c r="G18" s="20">
        <f>+'SR 4 WKS'!H27</f>
        <v>0</v>
      </c>
      <c r="I18" s="1"/>
      <c r="N18" s="10" t="s">
        <v>99</v>
      </c>
      <c r="P18" s="79">
        <f>SUM(P16:P17)</f>
        <v>0</v>
      </c>
    </row>
    <row r="19" spans="1:16" x14ac:dyDescent="0.2">
      <c r="B19" s="9" t="s">
        <v>155</v>
      </c>
      <c r="G19" s="19">
        <f>+'SR 4 WKS'!H59</f>
        <v>0</v>
      </c>
      <c r="P19" s="79"/>
    </row>
    <row r="20" spans="1:16" x14ac:dyDescent="0.2">
      <c r="B20" s="9" t="s">
        <v>17</v>
      </c>
      <c r="G20" s="1"/>
      <c r="N20" s="10" t="s">
        <v>120</v>
      </c>
      <c r="P20" s="79">
        <f>+P18*0.75</f>
        <v>0</v>
      </c>
    </row>
    <row r="21" spans="1:16" x14ac:dyDescent="0.2">
      <c r="B21" s="9" t="s">
        <v>18</v>
      </c>
      <c r="I21" s="24">
        <f>G18+G19</f>
        <v>0</v>
      </c>
      <c r="P21" s="81"/>
    </row>
    <row r="22" spans="1:16" x14ac:dyDescent="0.2">
      <c r="B22" s="9"/>
      <c r="I22" s="13"/>
      <c r="P22" s="81"/>
    </row>
    <row r="23" spans="1:16" ht="15.75" x14ac:dyDescent="0.25">
      <c r="A23" s="9" t="s">
        <v>19</v>
      </c>
      <c r="B23" s="18" t="s">
        <v>20</v>
      </c>
      <c r="I23" s="23">
        <f>I17+I21</f>
        <v>0</v>
      </c>
      <c r="N23" s="10" t="s">
        <v>167</v>
      </c>
      <c r="P23" s="81"/>
    </row>
    <row r="24" spans="1:16" x14ac:dyDescent="0.2">
      <c r="A24" s="9" t="s">
        <v>21</v>
      </c>
      <c r="B24" s="9" t="s">
        <v>22</v>
      </c>
      <c r="I24" s="1"/>
      <c r="N24" s="10" t="s">
        <v>120</v>
      </c>
      <c r="P24" s="82">
        <f>MIN(P14,P20)</f>
        <v>0</v>
      </c>
    </row>
    <row r="25" spans="1:16" x14ac:dyDescent="0.2">
      <c r="B25" s="9" t="s">
        <v>23</v>
      </c>
      <c r="I25" s="21">
        <f>IF((I14-I23)&lt;0,0,I14-I23)</f>
        <v>0</v>
      </c>
    </row>
    <row r="26" spans="1:16" ht="15.75" thickBot="1" x14ac:dyDescent="0.25">
      <c r="A26" s="9" t="s">
        <v>24</v>
      </c>
      <c r="B26" s="9" t="s">
        <v>25</v>
      </c>
      <c r="I26" s="1"/>
    </row>
    <row r="27" spans="1:16" ht="15.75" thickBot="1" x14ac:dyDescent="0.25">
      <c r="B27" s="9" t="s">
        <v>26</v>
      </c>
      <c r="I27" s="84">
        <v>0</v>
      </c>
      <c r="K27" s="42" t="str">
        <f>IF(I27&gt;(I25*0.05),"Too High", "Within Limitations")</f>
        <v>Within Limitations</v>
      </c>
    </row>
    <row r="28" spans="1:16" ht="16.5" thickBot="1" x14ac:dyDescent="0.3">
      <c r="A28" s="9" t="s">
        <v>27</v>
      </c>
      <c r="B28" s="9" t="s">
        <v>149</v>
      </c>
      <c r="I28" s="173">
        <f>I25+I27</f>
        <v>0</v>
      </c>
      <c r="J28" s="16"/>
      <c r="K28" s="16"/>
      <c r="L28" s="16"/>
    </row>
    <row r="29" spans="1:16" ht="16.5" thickTop="1" thickBot="1" x14ac:dyDescent="0.25">
      <c r="I29" s="12"/>
    </row>
    <row r="30" spans="1:16" ht="16.5" thickBot="1" x14ac:dyDescent="0.3">
      <c r="A30" s="17" t="s">
        <v>34</v>
      </c>
      <c r="B30" s="10" t="s">
        <v>139</v>
      </c>
      <c r="I30" s="25" t="e">
        <f>ROUND(I28/E6*1000,2)</f>
        <v>#DIV/0!</v>
      </c>
      <c r="K30" s="171" t="e">
        <f>IF(I30&gt;(F4),"Too High", "Within Limitations")</f>
        <v>#DIV/0!</v>
      </c>
    </row>
    <row r="32" spans="1:16" ht="37.5" customHeight="1" x14ac:dyDescent="0.25">
      <c r="A32" s="395" t="s">
        <v>214</v>
      </c>
      <c r="B32" s="396"/>
      <c r="C32" s="396"/>
      <c r="D32" s="396"/>
      <c r="E32" s="396"/>
      <c r="F32" s="396"/>
      <c r="G32" s="396"/>
      <c r="H32" s="396"/>
      <c r="I32" s="396"/>
    </row>
    <row r="33" spans="1:10" x14ac:dyDescent="0.2">
      <c r="A33" s="9"/>
    </row>
    <row r="34" spans="1:10" ht="15" customHeight="1" x14ac:dyDescent="0.2">
      <c r="A34" s="362" t="s">
        <v>125</v>
      </c>
      <c r="B34" s="362"/>
      <c r="C34" s="362"/>
      <c r="D34" s="362"/>
      <c r="E34" s="362"/>
      <c r="F34" s="362"/>
      <c r="G34" s="362"/>
      <c r="H34" s="362"/>
      <c r="I34" s="362"/>
    </row>
    <row r="35" spans="1:10" x14ac:dyDescent="0.2">
      <c r="A35" s="362"/>
      <c r="B35" s="362"/>
      <c r="C35" s="362"/>
      <c r="D35" s="362"/>
      <c r="E35" s="362"/>
      <c r="F35" s="362"/>
      <c r="G35" s="362"/>
      <c r="H35" s="362"/>
      <c r="I35" s="362"/>
    </row>
    <row r="36" spans="1:10" x14ac:dyDescent="0.2">
      <c r="A36" s="362"/>
      <c r="B36" s="362"/>
      <c r="C36" s="362"/>
      <c r="D36" s="362"/>
      <c r="E36" s="362"/>
      <c r="F36" s="362"/>
      <c r="G36" s="362"/>
      <c r="H36" s="362"/>
      <c r="I36" s="362"/>
    </row>
    <row r="37" spans="1:10" hidden="1" x14ac:dyDescent="0.2">
      <c r="A37" s="44"/>
      <c r="B37" s="44"/>
      <c r="C37" s="44"/>
      <c r="D37" s="44"/>
      <c r="E37" s="44"/>
      <c r="F37" s="44"/>
      <c r="G37" s="44"/>
      <c r="H37" s="44"/>
      <c r="I37" s="44"/>
    </row>
    <row r="38" spans="1:10" ht="15.75" hidden="1" x14ac:dyDescent="0.25">
      <c r="A38" s="16" t="s">
        <v>124</v>
      </c>
    </row>
    <row r="39" spans="1:10" ht="15.75" hidden="1" x14ac:dyDescent="0.25">
      <c r="A39" s="16"/>
    </row>
    <row r="40" spans="1:10" ht="19.5" hidden="1" customHeight="1" x14ac:dyDescent="0.2">
      <c r="A40" s="360" t="s">
        <v>123</v>
      </c>
      <c r="B40" s="360"/>
      <c r="C40" s="360"/>
      <c r="D40" s="360"/>
      <c r="E40" s="360"/>
      <c r="F40" s="360"/>
      <c r="G40" s="360"/>
      <c r="H40" s="360"/>
      <c r="I40" s="360"/>
      <c r="J40" s="360"/>
    </row>
    <row r="41" spans="1:10" ht="19.5" hidden="1" customHeight="1" x14ac:dyDescent="0.2">
      <c r="A41" s="360"/>
      <c r="B41" s="360"/>
      <c r="C41" s="360"/>
      <c r="D41" s="360"/>
      <c r="E41" s="360"/>
      <c r="F41" s="360"/>
      <c r="G41" s="360"/>
      <c r="H41" s="360"/>
      <c r="I41" s="360"/>
      <c r="J41" s="360"/>
    </row>
    <row r="42" spans="1:10" ht="19.5" hidden="1" customHeight="1" x14ac:dyDescent="0.2">
      <c r="A42" s="360"/>
      <c r="B42" s="360"/>
      <c r="C42" s="360"/>
      <c r="D42" s="360"/>
      <c r="E42" s="360"/>
      <c r="F42" s="360"/>
      <c r="G42" s="360"/>
      <c r="H42" s="360"/>
      <c r="I42" s="360"/>
      <c r="J42" s="360"/>
    </row>
    <row r="43" spans="1:10" ht="19.5" hidden="1" customHeight="1" x14ac:dyDescent="0.2">
      <c r="A43" s="360"/>
      <c r="B43" s="360"/>
      <c r="C43" s="360"/>
      <c r="D43" s="360"/>
      <c r="E43" s="360"/>
      <c r="F43" s="360"/>
      <c r="G43" s="360"/>
      <c r="H43" s="360"/>
      <c r="I43" s="360"/>
      <c r="J43" s="360"/>
    </row>
    <row r="44" spans="1:10" ht="19.5" hidden="1" customHeight="1" x14ac:dyDescent="0.2">
      <c r="A44" s="360"/>
      <c r="B44" s="360"/>
      <c r="C44" s="360"/>
      <c r="D44" s="360"/>
      <c r="E44" s="360"/>
      <c r="F44" s="360"/>
      <c r="G44" s="360"/>
      <c r="H44" s="360"/>
      <c r="I44" s="360"/>
      <c r="J44" s="360"/>
    </row>
    <row r="45" spans="1:10" hidden="1" x14ac:dyDescent="0.2"/>
    <row r="46" spans="1:10" ht="18.75" hidden="1" customHeight="1" x14ac:dyDescent="0.2">
      <c r="A46" s="360" t="s">
        <v>121</v>
      </c>
      <c r="B46" s="360"/>
      <c r="C46" s="360"/>
      <c r="D46" s="360"/>
      <c r="E46" s="360"/>
      <c r="F46" s="360"/>
      <c r="G46" s="360"/>
      <c r="H46" s="360"/>
      <c r="I46" s="360"/>
      <c r="J46" s="360"/>
    </row>
    <row r="47" spans="1:10" ht="18.75" hidden="1" customHeight="1" x14ac:dyDescent="0.2">
      <c r="A47" s="360"/>
      <c r="B47" s="360"/>
      <c r="C47" s="360"/>
      <c r="D47" s="360"/>
      <c r="E47" s="360"/>
      <c r="F47" s="360"/>
      <c r="G47" s="360"/>
      <c r="H47" s="360"/>
      <c r="I47" s="360"/>
      <c r="J47" s="360"/>
    </row>
    <row r="48" spans="1:10" ht="18.75" hidden="1" customHeight="1" x14ac:dyDescent="0.2">
      <c r="A48" s="360"/>
      <c r="B48" s="360"/>
      <c r="C48" s="360"/>
      <c r="D48" s="360"/>
      <c r="E48" s="360"/>
      <c r="F48" s="360"/>
      <c r="G48" s="360"/>
      <c r="H48" s="360"/>
      <c r="I48" s="360"/>
      <c r="J48" s="360"/>
    </row>
    <row r="49" spans="1:10" ht="18.75" hidden="1" customHeight="1" x14ac:dyDescent="0.2">
      <c r="A49" s="360"/>
      <c r="B49" s="360"/>
      <c r="C49" s="360"/>
      <c r="D49" s="360"/>
      <c r="E49" s="360"/>
      <c r="F49" s="360"/>
      <c r="G49" s="360"/>
      <c r="H49" s="360"/>
      <c r="I49" s="360"/>
      <c r="J49" s="360"/>
    </row>
    <row r="50" spans="1:10" ht="18.75" hidden="1" customHeight="1" x14ac:dyDescent="0.2">
      <c r="A50" s="360"/>
      <c r="B50" s="360"/>
      <c r="C50" s="360"/>
      <c r="D50" s="360"/>
      <c r="E50" s="360"/>
      <c r="F50" s="360"/>
      <c r="G50" s="360"/>
      <c r="H50" s="360"/>
      <c r="I50" s="360"/>
      <c r="J50" s="360"/>
    </row>
    <row r="51" spans="1:10" ht="18.75" hidden="1" customHeight="1" x14ac:dyDescent="0.2">
      <c r="A51" s="360"/>
      <c r="B51" s="360"/>
      <c r="C51" s="360"/>
      <c r="D51" s="360"/>
      <c r="E51" s="360"/>
      <c r="F51" s="360"/>
      <c r="G51" s="360"/>
      <c r="H51" s="360"/>
      <c r="I51" s="360"/>
      <c r="J51" s="360"/>
    </row>
    <row r="52" spans="1:10" ht="21.75" hidden="1" customHeight="1" x14ac:dyDescent="0.2">
      <c r="A52" s="360"/>
      <c r="B52" s="360"/>
      <c r="C52" s="360"/>
      <c r="D52" s="360"/>
      <c r="E52" s="360"/>
      <c r="F52" s="360"/>
      <c r="G52" s="360"/>
      <c r="H52" s="360"/>
      <c r="I52" s="360"/>
      <c r="J52" s="360"/>
    </row>
    <row r="53" spans="1:10" hidden="1" x14ac:dyDescent="0.2">
      <c r="A53" s="360" t="s">
        <v>122</v>
      </c>
      <c r="B53" s="360"/>
      <c r="C53" s="360"/>
      <c r="D53" s="360"/>
      <c r="E53" s="360"/>
      <c r="F53" s="360"/>
      <c r="G53" s="360"/>
      <c r="H53" s="360"/>
      <c r="I53" s="360"/>
      <c r="J53" s="360"/>
    </row>
    <row r="54" spans="1:10" hidden="1" x14ac:dyDescent="0.2">
      <c r="A54" s="360"/>
      <c r="B54" s="360"/>
      <c r="C54" s="360"/>
      <c r="D54" s="360"/>
      <c r="E54" s="360"/>
      <c r="F54" s="360"/>
      <c r="G54" s="360"/>
      <c r="H54" s="360"/>
      <c r="I54" s="360"/>
      <c r="J54" s="360"/>
    </row>
    <row r="55" spans="1:10" hidden="1" x14ac:dyDescent="0.2">
      <c r="A55" s="360"/>
      <c r="B55" s="360"/>
      <c r="C55" s="360"/>
      <c r="D55" s="360"/>
      <c r="E55" s="360"/>
      <c r="F55" s="360"/>
      <c r="G55" s="360"/>
      <c r="H55" s="360"/>
      <c r="I55" s="360"/>
      <c r="J55" s="360"/>
    </row>
    <row r="56" spans="1:10" hidden="1" x14ac:dyDescent="0.2">
      <c r="A56" s="360"/>
      <c r="B56" s="360"/>
      <c r="C56" s="360"/>
      <c r="D56" s="360"/>
      <c r="E56" s="360"/>
      <c r="F56" s="360"/>
      <c r="G56" s="360"/>
      <c r="H56" s="360"/>
      <c r="I56" s="360"/>
      <c r="J56" s="360"/>
    </row>
    <row r="57" spans="1:10" hidden="1" x14ac:dyDescent="0.2">
      <c r="A57" s="360"/>
      <c r="B57" s="360"/>
      <c r="C57" s="360"/>
      <c r="D57" s="360"/>
      <c r="E57" s="360"/>
      <c r="F57" s="360"/>
      <c r="G57" s="360"/>
      <c r="H57" s="360"/>
      <c r="I57" s="360"/>
      <c r="J57" s="360"/>
    </row>
    <row r="58" spans="1:10" hidden="1" x14ac:dyDescent="0.2">
      <c r="A58" s="360"/>
      <c r="B58" s="360"/>
      <c r="C58" s="360"/>
      <c r="D58" s="360"/>
      <c r="E58" s="360"/>
      <c r="F58" s="360"/>
      <c r="G58" s="360"/>
      <c r="H58" s="360"/>
      <c r="I58" s="360"/>
      <c r="J58" s="360"/>
    </row>
    <row r="59" spans="1:10" hidden="1" x14ac:dyDescent="0.2">
      <c r="A59" s="360"/>
      <c r="B59" s="360"/>
      <c r="C59" s="360"/>
      <c r="D59" s="360"/>
      <c r="E59" s="360"/>
      <c r="F59" s="360"/>
      <c r="G59" s="360"/>
      <c r="H59" s="360"/>
      <c r="I59" s="360"/>
      <c r="J59" s="360"/>
    </row>
    <row r="60" spans="1:10" hidden="1" x14ac:dyDescent="0.2">
      <c r="A60" s="360"/>
      <c r="B60" s="360"/>
      <c r="C60" s="360"/>
      <c r="D60" s="360"/>
      <c r="E60" s="360"/>
      <c r="F60" s="360"/>
      <c r="G60" s="360"/>
      <c r="H60" s="360"/>
      <c r="I60" s="360"/>
      <c r="J60" s="360"/>
    </row>
    <row r="61" spans="1:10" hidden="1" x14ac:dyDescent="0.2">
      <c r="A61" s="360"/>
      <c r="B61" s="360"/>
      <c r="C61" s="360"/>
      <c r="D61" s="360"/>
      <c r="E61" s="360"/>
      <c r="F61" s="360"/>
      <c r="G61" s="360"/>
      <c r="H61" s="360"/>
      <c r="I61" s="360"/>
      <c r="J61" s="360"/>
    </row>
    <row r="62" spans="1:10" hidden="1" x14ac:dyDescent="0.2">
      <c r="A62" s="360"/>
      <c r="B62" s="360"/>
      <c r="C62" s="360"/>
      <c r="D62" s="360"/>
      <c r="E62" s="360"/>
      <c r="F62" s="360"/>
      <c r="G62" s="360"/>
      <c r="H62" s="360"/>
      <c r="I62" s="360"/>
      <c r="J62" s="360"/>
    </row>
    <row r="63" spans="1:10" hidden="1" x14ac:dyDescent="0.2">
      <c r="A63" s="360"/>
      <c r="B63" s="360"/>
      <c r="C63" s="360"/>
      <c r="D63" s="360"/>
      <c r="E63" s="360"/>
      <c r="F63" s="360"/>
      <c r="G63" s="360"/>
      <c r="H63" s="360"/>
      <c r="I63" s="360"/>
      <c r="J63" s="360"/>
    </row>
    <row r="64" spans="1:10" hidden="1" x14ac:dyDescent="0.2">
      <c r="A64" s="360"/>
      <c r="B64" s="360"/>
      <c r="C64" s="360"/>
      <c r="D64" s="360"/>
      <c r="E64" s="360"/>
      <c r="F64" s="360"/>
      <c r="G64" s="360"/>
      <c r="H64" s="360"/>
      <c r="I64" s="360"/>
      <c r="J64" s="360"/>
    </row>
    <row r="65" spans="1:10" hidden="1" x14ac:dyDescent="0.2">
      <c r="A65" s="360"/>
      <c r="B65" s="360"/>
      <c r="C65" s="360"/>
      <c r="D65" s="360"/>
      <c r="E65" s="360"/>
      <c r="F65" s="360"/>
      <c r="G65" s="360"/>
      <c r="H65" s="360"/>
      <c r="I65" s="360"/>
      <c r="J65" s="360"/>
    </row>
    <row r="66" spans="1:10" hidden="1" x14ac:dyDescent="0.2">
      <c r="A66" s="360"/>
      <c r="B66" s="360"/>
      <c r="C66" s="360"/>
      <c r="D66" s="360"/>
      <c r="E66" s="360"/>
      <c r="F66" s="360"/>
      <c r="G66" s="360"/>
      <c r="H66" s="360"/>
      <c r="I66" s="360"/>
      <c r="J66" s="360"/>
    </row>
    <row r="67" spans="1:10" hidden="1" x14ac:dyDescent="0.2"/>
  </sheetData>
  <mergeCells count="7">
    <mergeCell ref="A53:J66"/>
    <mergeCell ref="E3:F3"/>
    <mergeCell ref="N8:P8"/>
    <mergeCell ref="A32:I32"/>
    <mergeCell ref="A34:I36"/>
    <mergeCell ref="A40:J44"/>
    <mergeCell ref="A46:J52"/>
  </mergeCells>
  <conditionalFormatting sqref="K12 K27">
    <cfRule type="containsText" dxfId="208" priority="6" operator="containsText" text="Too High">
      <formula>NOT(ISERROR(SEARCH("Too High",K12)))</formula>
    </cfRule>
  </conditionalFormatting>
  <conditionalFormatting sqref="K12">
    <cfRule type="containsText" dxfId="207" priority="7" operator="containsText" text="Within Limitations">
      <formula>NOT(ISERROR(SEARCH("Within Limitations",K12)))</formula>
    </cfRule>
  </conditionalFormatting>
  <conditionalFormatting sqref="K27">
    <cfRule type="containsText" dxfId="206" priority="8" operator="containsText" text="Within Limitations">
      <formula>NOT(ISERROR(SEARCH("Within Limitations",K27)))</formula>
    </cfRule>
  </conditionalFormatting>
  <conditionalFormatting sqref="K30">
    <cfRule type="containsText" dxfId="205" priority="3" operator="containsText" text="Too High">
      <formula>NOT(ISERROR(SEARCH("Too High",K30)))</formula>
    </cfRule>
    <cfRule type="containsText" dxfId="204" priority="4" operator="containsText" text="Within Limitations">
      <formula>NOT(ISERROR(SEARCH("Within Limitations",K30)))</formula>
    </cfRule>
  </conditionalFormatting>
  <conditionalFormatting sqref="P14">
    <cfRule type="expression" dxfId="203" priority="1">
      <formula>"$P$14&gt;(.75*$P$12)"</formula>
    </cfRule>
  </conditionalFormatting>
  <conditionalFormatting sqref="P20">
    <cfRule type="expression" dxfId="202" priority="2">
      <formula>"$P$14&gt;(.75*$P$12)"</formula>
    </cfRule>
  </conditionalFormatting>
  <pageMargins left="0.7" right="0.7" top="0.75" bottom="0.75" header="0.3" footer="0.3"/>
  <pageSetup scale="62" orientation="portrait" r:id="rId1"/>
  <legacyDrawing r:id="rId2"/>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F9C3F0-4172-43C3-AB1B-787736ACEF4D}">
  <sheetPr>
    <pageSetUpPr fitToPage="1"/>
  </sheetPr>
  <dimension ref="A1:I62"/>
  <sheetViews>
    <sheetView topLeftCell="A21" zoomScale="85" zoomScaleNormal="85" workbookViewId="0">
      <selection activeCell="N20" sqref="N20"/>
    </sheetView>
  </sheetViews>
  <sheetFormatPr defaultColWidth="9.77734375" defaultRowHeight="15" x14ac:dyDescent="0.2"/>
  <cols>
    <col min="1" max="2" width="9.77734375" style="10"/>
    <col min="3" max="3" width="13.5546875" style="10" customWidth="1"/>
    <col min="4" max="4" width="15.109375" style="10" customWidth="1"/>
    <col min="5" max="6" width="15.77734375" style="10" customWidth="1"/>
    <col min="7" max="8" width="14.77734375" style="10" customWidth="1"/>
    <col min="9" max="9" width="4.77734375" style="10" customWidth="1"/>
    <col min="10" max="16384" width="9.77734375" style="10"/>
  </cols>
  <sheetData>
    <row r="1" spans="1:9" ht="15" customHeight="1" x14ac:dyDescent="0.2">
      <c r="H1" s="182" t="s">
        <v>116</v>
      </c>
    </row>
    <row r="2" spans="1:9" ht="15" customHeight="1" x14ac:dyDescent="0.2">
      <c r="H2" s="9"/>
    </row>
    <row r="3" spans="1:9" ht="15" customHeight="1" x14ac:dyDescent="0.2"/>
    <row r="4" spans="1:9" ht="15" customHeight="1" x14ac:dyDescent="0.25">
      <c r="A4" s="398" t="str">
        <f>+'SR 4'!E2</f>
        <v>SR Example Fund 4</v>
      </c>
      <c r="B4" s="398"/>
      <c r="C4" s="398"/>
      <c r="D4" s="398"/>
      <c r="E4" s="398"/>
      <c r="F4" s="398"/>
      <c r="G4" s="398"/>
      <c r="H4" s="398"/>
    </row>
    <row r="5" spans="1:9" ht="15" customHeight="1" x14ac:dyDescent="0.25">
      <c r="A5" s="397" t="s">
        <v>156</v>
      </c>
      <c r="B5" s="397"/>
      <c r="C5" s="397"/>
      <c r="D5" s="397"/>
      <c r="E5" s="397"/>
      <c r="F5" s="397"/>
      <c r="G5" s="397"/>
      <c r="H5" s="397"/>
    </row>
    <row r="6" spans="1:9" ht="15" customHeight="1" x14ac:dyDescent="0.25">
      <c r="A6" s="397" t="str">
        <f>+'SR 4'!E3</f>
        <v>Fund XXX</v>
      </c>
      <c r="B6" s="397"/>
      <c r="C6" s="397"/>
      <c r="D6" s="397"/>
      <c r="E6" s="397"/>
      <c r="F6" s="397"/>
      <c r="G6" s="397"/>
      <c r="H6" s="397"/>
    </row>
    <row r="7" spans="1:9" ht="15" customHeight="1" x14ac:dyDescent="0.2">
      <c r="C7" s="9"/>
      <c r="D7" s="9"/>
    </row>
    <row r="8" spans="1:9" ht="15" customHeight="1" x14ac:dyDescent="0.2">
      <c r="D8" s="341" t="s">
        <v>697</v>
      </c>
      <c r="E8" s="399" t="s">
        <v>698</v>
      </c>
      <c r="F8" s="400"/>
      <c r="G8" s="400"/>
      <c r="H8" s="401"/>
    </row>
    <row r="9" spans="1:9" ht="15" customHeight="1" x14ac:dyDescent="0.2">
      <c r="D9" s="2" t="s">
        <v>28</v>
      </c>
      <c r="E9" s="2" t="s">
        <v>28</v>
      </c>
      <c r="F9" s="2" t="s">
        <v>29</v>
      </c>
      <c r="G9" s="26" t="s">
        <v>29</v>
      </c>
      <c r="H9" s="27"/>
      <c r="I9" s="28"/>
    </row>
    <row r="10" spans="1:9" ht="15" customHeight="1" x14ac:dyDescent="0.2">
      <c r="D10" s="5" t="s">
        <v>30</v>
      </c>
      <c r="E10" s="5" t="s">
        <v>30</v>
      </c>
      <c r="F10" s="5" t="s">
        <v>30</v>
      </c>
      <c r="G10" s="29" t="s">
        <v>30</v>
      </c>
      <c r="H10" s="30"/>
      <c r="I10" s="28"/>
    </row>
    <row r="11" spans="1:9" ht="15" customHeight="1" x14ac:dyDescent="0.25">
      <c r="A11" s="223" t="s">
        <v>31</v>
      </c>
      <c r="B11" s="91"/>
      <c r="C11" s="91"/>
      <c r="D11" s="31">
        <f>+E11-1</f>
        <v>2024</v>
      </c>
      <c r="E11" s="31">
        <f>+F11-1</f>
        <v>2025</v>
      </c>
      <c r="F11" s="31">
        <f>+G11-1</f>
        <v>2026</v>
      </c>
      <c r="G11" s="32">
        <f>+TOC!D2</f>
        <v>2027</v>
      </c>
      <c r="H11" s="33"/>
      <c r="I11" s="28"/>
    </row>
    <row r="12" spans="1:9" ht="21" customHeight="1" x14ac:dyDescent="0.2">
      <c r="A12" s="338" t="s">
        <v>64</v>
      </c>
      <c r="B12" s="91"/>
      <c r="C12" s="91"/>
      <c r="D12" s="123">
        <v>0</v>
      </c>
      <c r="E12" s="123">
        <v>0</v>
      </c>
      <c r="F12" s="123">
        <v>0</v>
      </c>
      <c r="G12" s="113"/>
      <c r="H12" s="114"/>
      <c r="I12" s="53"/>
    </row>
    <row r="13" spans="1:9" ht="21" customHeight="1" x14ac:dyDescent="0.2">
      <c r="A13" s="338" t="s">
        <v>85</v>
      </c>
      <c r="B13" s="91"/>
      <c r="C13" s="91"/>
      <c r="D13" s="123">
        <v>0</v>
      </c>
      <c r="E13" s="123">
        <v>0</v>
      </c>
      <c r="F13" s="123">
        <v>0</v>
      </c>
      <c r="G13" s="113"/>
      <c r="H13" s="111">
        <v>0</v>
      </c>
      <c r="I13" s="53"/>
    </row>
    <row r="14" spans="1:9" ht="21" customHeight="1" x14ac:dyDescent="0.2">
      <c r="A14" s="338" t="s">
        <v>65</v>
      </c>
      <c r="B14" s="91"/>
      <c r="C14" s="91"/>
      <c r="D14" s="123">
        <v>0</v>
      </c>
      <c r="E14" s="123">
        <v>0</v>
      </c>
      <c r="F14" s="123">
        <v>0</v>
      </c>
      <c r="G14" s="113"/>
      <c r="H14" s="111">
        <v>0</v>
      </c>
      <c r="I14" s="53"/>
    </row>
    <row r="15" spans="1:9" ht="21" customHeight="1" x14ac:dyDescent="0.2">
      <c r="A15" s="338" t="s">
        <v>82</v>
      </c>
      <c r="B15" s="91"/>
      <c r="C15" s="91"/>
      <c r="D15" s="123">
        <v>0</v>
      </c>
      <c r="E15" s="123">
        <v>0</v>
      </c>
      <c r="F15" s="123">
        <v>0</v>
      </c>
      <c r="G15" s="113"/>
      <c r="H15" s="111">
        <v>0</v>
      </c>
      <c r="I15" s="34"/>
    </row>
    <row r="16" spans="1:9" ht="20.25" customHeight="1" x14ac:dyDescent="0.2">
      <c r="A16" s="338" t="s">
        <v>86</v>
      </c>
      <c r="B16" s="91"/>
      <c r="C16" s="91"/>
      <c r="D16" s="123">
        <v>0</v>
      </c>
      <c r="E16" s="123">
        <v>0</v>
      </c>
      <c r="F16" s="123">
        <v>0</v>
      </c>
      <c r="G16" s="113"/>
      <c r="H16" s="111">
        <v>0</v>
      </c>
      <c r="I16" s="34"/>
    </row>
    <row r="17" spans="1:9" ht="21" customHeight="1" x14ac:dyDescent="0.2">
      <c r="A17" s="338" t="s">
        <v>87</v>
      </c>
      <c r="B17" s="91"/>
      <c r="C17" s="91"/>
      <c r="D17" s="123">
        <v>0</v>
      </c>
      <c r="E17" s="123">
        <v>0</v>
      </c>
      <c r="F17" s="123">
        <v>0</v>
      </c>
      <c r="G17" s="113"/>
      <c r="H17" s="111">
        <v>0</v>
      </c>
      <c r="I17" s="34"/>
    </row>
    <row r="18" spans="1:9" ht="20.25" customHeight="1" x14ac:dyDescent="0.2">
      <c r="A18" s="338" t="s">
        <v>67</v>
      </c>
      <c r="B18" s="91"/>
      <c r="C18" s="91"/>
      <c r="D18" s="123">
        <v>0</v>
      </c>
      <c r="E18" s="123">
        <v>0</v>
      </c>
      <c r="F18" s="123">
        <v>0</v>
      </c>
      <c r="G18" s="113"/>
      <c r="H18" s="111">
        <v>0</v>
      </c>
      <c r="I18" s="34"/>
    </row>
    <row r="19" spans="1:9" ht="20.25" customHeight="1" x14ac:dyDescent="0.2">
      <c r="A19" s="338" t="s">
        <v>80</v>
      </c>
      <c r="B19" s="91"/>
      <c r="C19" s="91"/>
      <c r="D19" s="123">
        <v>0</v>
      </c>
      <c r="E19" s="123">
        <v>0</v>
      </c>
      <c r="F19" s="123">
        <v>0</v>
      </c>
      <c r="G19" s="113"/>
      <c r="H19" s="111">
        <v>0</v>
      </c>
      <c r="I19" s="34"/>
    </row>
    <row r="20" spans="1:9" ht="20.25" customHeight="1" x14ac:dyDescent="0.2">
      <c r="A20" s="338" t="s">
        <v>56</v>
      </c>
      <c r="B20" s="91"/>
      <c r="C20" s="91"/>
      <c r="D20" s="123">
        <v>0</v>
      </c>
      <c r="E20" s="123">
        <v>0</v>
      </c>
      <c r="F20" s="123">
        <v>0</v>
      </c>
      <c r="G20" s="113"/>
      <c r="H20" s="111">
        <v>0</v>
      </c>
      <c r="I20" s="34"/>
    </row>
    <row r="21" spans="1:9" ht="20.25" customHeight="1" x14ac:dyDescent="0.2">
      <c r="A21" s="338" t="s">
        <v>92</v>
      </c>
      <c r="B21" s="91"/>
      <c r="C21" s="91"/>
      <c r="D21" s="123">
        <v>0</v>
      </c>
      <c r="E21" s="123">
        <v>0</v>
      </c>
      <c r="F21" s="123">
        <v>0</v>
      </c>
      <c r="G21" s="113"/>
      <c r="H21" s="111">
        <v>0</v>
      </c>
      <c r="I21" s="34"/>
    </row>
    <row r="22" spans="1:9" ht="21" customHeight="1" x14ac:dyDescent="0.2">
      <c r="A22" s="338"/>
      <c r="B22" s="91"/>
      <c r="C22" s="91"/>
      <c r="D22" s="123">
        <v>0</v>
      </c>
      <c r="E22" s="123">
        <v>0</v>
      </c>
      <c r="F22" s="123">
        <v>0</v>
      </c>
      <c r="G22" s="113"/>
      <c r="H22" s="111">
        <v>0</v>
      </c>
      <c r="I22" s="34"/>
    </row>
    <row r="23" spans="1:9" ht="21" customHeight="1" x14ac:dyDescent="0.2">
      <c r="A23" s="338"/>
      <c r="B23" s="91"/>
      <c r="C23" s="91"/>
      <c r="D23" s="123">
        <v>0</v>
      </c>
      <c r="E23" s="123">
        <v>0</v>
      </c>
      <c r="F23" s="123">
        <v>0</v>
      </c>
      <c r="G23" s="113"/>
      <c r="H23" s="111">
        <v>0</v>
      </c>
      <c r="I23" s="34"/>
    </row>
    <row r="24" spans="1:9" ht="21" customHeight="1" x14ac:dyDescent="0.2">
      <c r="A24" s="338"/>
      <c r="B24" s="91"/>
      <c r="C24" s="91"/>
      <c r="D24" s="123">
        <v>0</v>
      </c>
      <c r="E24" s="123">
        <v>0</v>
      </c>
      <c r="F24" s="123">
        <v>0</v>
      </c>
      <c r="G24" s="113"/>
      <c r="H24" s="111">
        <v>0</v>
      </c>
      <c r="I24" s="34"/>
    </row>
    <row r="25" spans="1:9" ht="21" customHeight="1" x14ac:dyDescent="0.2">
      <c r="A25" s="338"/>
      <c r="B25" s="91"/>
      <c r="C25" s="91"/>
      <c r="D25" s="123">
        <v>0</v>
      </c>
      <c r="E25" s="123">
        <v>0</v>
      </c>
      <c r="F25" s="123">
        <v>0</v>
      </c>
      <c r="G25" s="113"/>
      <c r="H25" s="111">
        <v>0</v>
      </c>
      <c r="I25" s="34"/>
    </row>
    <row r="26" spans="1:9" ht="20.25" customHeight="1" x14ac:dyDescent="0.2">
      <c r="A26" s="338"/>
      <c r="B26" s="91"/>
      <c r="C26" s="91"/>
      <c r="D26" s="123">
        <v>0</v>
      </c>
      <c r="E26" s="123">
        <v>0</v>
      </c>
      <c r="F26" s="123">
        <v>0</v>
      </c>
      <c r="G26" s="113"/>
      <c r="H26" s="111">
        <v>0</v>
      </c>
      <c r="I26" s="34"/>
    </row>
    <row r="27" spans="1:9" ht="28.5" customHeight="1" x14ac:dyDescent="0.2">
      <c r="A27" s="220" t="s">
        <v>135</v>
      </c>
      <c r="B27" s="91"/>
      <c r="C27" s="91"/>
      <c r="D27" s="35">
        <f>SUM(D12:D26)</f>
        <v>0</v>
      </c>
      <c r="E27" s="35">
        <f>SUM(E12:E26)</f>
        <v>0</v>
      </c>
      <c r="F27" s="35">
        <f>SUM(F12:F26)</f>
        <v>0</v>
      </c>
      <c r="G27" s="35"/>
      <c r="H27" s="23">
        <f>SUM(H13:H26)</f>
        <v>0</v>
      </c>
      <c r="I27" s="34"/>
    </row>
    <row r="28" spans="1:9" x14ac:dyDescent="0.2">
      <c r="A28" s="91"/>
      <c r="B28" s="91"/>
      <c r="C28" s="91"/>
      <c r="D28" s="1"/>
      <c r="E28" s="1"/>
      <c r="F28" s="1"/>
      <c r="G28" s="1"/>
      <c r="H28" s="1"/>
    </row>
    <row r="29" spans="1:9" x14ac:dyDescent="0.2">
      <c r="A29" s="91"/>
      <c r="B29" s="91"/>
      <c r="C29" s="91"/>
      <c r="D29" s="2" t="s">
        <v>28</v>
      </c>
      <c r="E29" s="2" t="s">
        <v>28</v>
      </c>
      <c r="F29" s="2" t="s">
        <v>29</v>
      </c>
      <c r="G29" s="3"/>
      <c r="H29" s="4" t="s">
        <v>41</v>
      </c>
      <c r="I29" s="28"/>
    </row>
    <row r="30" spans="1:9" ht="15.75" x14ac:dyDescent="0.25">
      <c r="A30" s="223"/>
      <c r="B30" s="91"/>
      <c r="C30" s="91"/>
      <c r="D30" s="5" t="s">
        <v>42</v>
      </c>
      <c r="E30" s="5" t="s">
        <v>42</v>
      </c>
      <c r="F30" s="5" t="s">
        <v>42</v>
      </c>
      <c r="G30" s="6" t="s">
        <v>43</v>
      </c>
      <c r="H30" s="7" t="s">
        <v>44</v>
      </c>
      <c r="I30" s="28"/>
    </row>
    <row r="31" spans="1:9" ht="20.25" customHeight="1" x14ac:dyDescent="0.25">
      <c r="A31" s="223" t="s">
        <v>45</v>
      </c>
      <c r="B31" s="91"/>
      <c r="C31" s="91"/>
      <c r="D31" s="5">
        <f>+D11</f>
        <v>2024</v>
      </c>
      <c r="E31" s="5">
        <f>+E11</f>
        <v>2025</v>
      </c>
      <c r="F31" s="5">
        <f>+F11</f>
        <v>2026</v>
      </c>
      <c r="G31" s="8">
        <f>+G11</f>
        <v>2027</v>
      </c>
      <c r="H31" s="7">
        <f>+G11</f>
        <v>2027</v>
      </c>
      <c r="I31" s="28"/>
    </row>
    <row r="32" spans="1:9" ht="20.25" customHeight="1" x14ac:dyDescent="0.2">
      <c r="A32" s="338" t="s">
        <v>68</v>
      </c>
      <c r="B32" s="91"/>
      <c r="C32" s="91"/>
      <c r="D32" s="111">
        <v>0</v>
      </c>
      <c r="E32" s="111">
        <v>0</v>
      </c>
      <c r="F32" s="111">
        <v>0</v>
      </c>
      <c r="G32" s="112">
        <v>0</v>
      </c>
      <c r="H32" s="111">
        <v>0</v>
      </c>
      <c r="I32" s="28"/>
    </row>
    <row r="33" spans="1:9" ht="20.25" customHeight="1" x14ac:dyDescent="0.2">
      <c r="A33" s="338" t="s">
        <v>69</v>
      </c>
      <c r="B33" s="91"/>
      <c r="C33" s="91"/>
      <c r="D33" s="111">
        <v>0</v>
      </c>
      <c r="E33" s="111">
        <v>0</v>
      </c>
      <c r="F33" s="111">
        <v>0</v>
      </c>
      <c r="G33" s="112">
        <v>0</v>
      </c>
      <c r="H33" s="111">
        <v>0</v>
      </c>
    </row>
    <row r="34" spans="1:9" ht="20.25" customHeight="1" x14ac:dyDescent="0.2">
      <c r="A34" s="338" t="s">
        <v>90</v>
      </c>
      <c r="B34" s="91"/>
      <c r="C34" s="91"/>
      <c r="D34" s="111">
        <v>0</v>
      </c>
      <c r="E34" s="111">
        <v>0</v>
      </c>
      <c r="F34" s="111">
        <v>0</v>
      </c>
      <c r="G34" s="112">
        <v>0</v>
      </c>
      <c r="H34" s="111">
        <v>0</v>
      </c>
      <c r="I34" s="28"/>
    </row>
    <row r="35" spans="1:9" ht="20.25" customHeight="1" x14ac:dyDescent="0.2">
      <c r="A35" s="338" t="s">
        <v>93</v>
      </c>
      <c r="B35" s="91"/>
      <c r="C35" s="91"/>
      <c r="D35" s="111">
        <v>0</v>
      </c>
      <c r="E35" s="111">
        <v>0</v>
      </c>
      <c r="F35" s="111">
        <v>0</v>
      </c>
      <c r="G35" s="112">
        <v>0</v>
      </c>
      <c r="H35" s="111">
        <v>0</v>
      </c>
      <c r="I35" s="28"/>
    </row>
    <row r="36" spans="1:9" ht="20.25" customHeight="1" x14ac:dyDescent="0.2">
      <c r="A36" s="338" t="s">
        <v>70</v>
      </c>
      <c r="B36" s="91"/>
      <c r="C36" s="91"/>
      <c r="D36" s="111">
        <v>0</v>
      </c>
      <c r="E36" s="111">
        <v>0</v>
      </c>
      <c r="F36" s="111">
        <v>0</v>
      </c>
      <c r="G36" s="112">
        <v>0</v>
      </c>
      <c r="H36" s="111">
        <v>0</v>
      </c>
      <c r="I36" s="28"/>
    </row>
    <row r="37" spans="1:9" ht="20.25" customHeight="1" x14ac:dyDescent="0.2">
      <c r="A37" s="338" t="s">
        <v>83</v>
      </c>
      <c r="B37" s="91"/>
      <c r="C37" s="91"/>
      <c r="D37" s="111">
        <v>0</v>
      </c>
      <c r="E37" s="111">
        <v>0</v>
      </c>
      <c r="F37" s="111">
        <v>0</v>
      </c>
      <c r="G37" s="112">
        <v>0</v>
      </c>
      <c r="H37" s="111">
        <v>0</v>
      </c>
      <c r="I37" s="28"/>
    </row>
    <row r="38" spans="1:9" ht="20.25" customHeight="1" x14ac:dyDescent="0.2">
      <c r="A38" s="338" t="s">
        <v>84</v>
      </c>
      <c r="B38" s="91"/>
      <c r="C38" s="91"/>
      <c r="D38" s="111">
        <v>0</v>
      </c>
      <c r="E38" s="111">
        <v>0</v>
      </c>
      <c r="F38" s="111">
        <v>0</v>
      </c>
      <c r="G38" s="112">
        <v>0</v>
      </c>
      <c r="H38" s="111">
        <v>0</v>
      </c>
      <c r="I38" s="28"/>
    </row>
    <row r="39" spans="1:9" ht="20.25" customHeight="1" x14ac:dyDescent="0.2">
      <c r="A39" s="338" t="s">
        <v>71</v>
      </c>
      <c r="B39" s="91"/>
      <c r="C39" s="91"/>
      <c r="D39" s="111">
        <v>0</v>
      </c>
      <c r="E39" s="111">
        <v>0</v>
      </c>
      <c r="F39" s="111">
        <v>0</v>
      </c>
      <c r="G39" s="112">
        <v>0</v>
      </c>
      <c r="H39" s="111">
        <v>0</v>
      </c>
      <c r="I39" s="28"/>
    </row>
    <row r="40" spans="1:9" ht="20.25" customHeight="1" x14ac:dyDescent="0.2">
      <c r="A40" s="338" t="s">
        <v>72</v>
      </c>
      <c r="B40" s="91"/>
      <c r="C40" s="91"/>
      <c r="D40" s="111">
        <v>0</v>
      </c>
      <c r="E40" s="111">
        <v>0</v>
      </c>
      <c r="F40" s="111">
        <v>0</v>
      </c>
      <c r="G40" s="112">
        <v>0</v>
      </c>
      <c r="H40" s="111">
        <v>0</v>
      </c>
      <c r="I40" s="28"/>
    </row>
    <row r="41" spans="1:9" ht="20.25" customHeight="1" x14ac:dyDescent="0.2">
      <c r="A41" s="338" t="s">
        <v>81</v>
      </c>
      <c r="B41" s="91"/>
      <c r="C41" s="91"/>
      <c r="D41" s="111">
        <v>0</v>
      </c>
      <c r="E41" s="111">
        <v>0</v>
      </c>
      <c r="F41" s="111">
        <v>0</v>
      </c>
      <c r="G41" s="112">
        <v>0</v>
      </c>
      <c r="H41" s="111">
        <v>0</v>
      </c>
      <c r="I41" s="28"/>
    </row>
    <row r="42" spans="1:9" ht="20.25" customHeight="1" x14ac:dyDescent="0.2">
      <c r="A42" s="338" t="s">
        <v>73</v>
      </c>
      <c r="B42" s="91"/>
      <c r="C42" s="91"/>
      <c r="D42" s="111">
        <v>0</v>
      </c>
      <c r="E42" s="111">
        <v>0</v>
      </c>
      <c r="F42" s="111">
        <v>0</v>
      </c>
      <c r="G42" s="112">
        <v>0</v>
      </c>
      <c r="H42" s="111">
        <v>0</v>
      </c>
      <c r="I42" s="28"/>
    </row>
    <row r="43" spans="1:9" ht="25.5" customHeight="1" x14ac:dyDescent="0.2">
      <c r="A43" s="338" t="s">
        <v>74</v>
      </c>
      <c r="B43" s="91"/>
      <c r="C43" s="91"/>
      <c r="D43" s="111">
        <v>0</v>
      </c>
      <c r="E43" s="111">
        <v>0</v>
      </c>
      <c r="F43" s="111">
        <v>0</v>
      </c>
      <c r="G43" s="112">
        <v>0</v>
      </c>
      <c r="H43" s="111">
        <v>0</v>
      </c>
      <c r="I43" s="28"/>
    </row>
    <row r="44" spans="1:9" ht="25.5" customHeight="1" x14ac:dyDescent="0.2">
      <c r="A44" s="338" t="s">
        <v>75</v>
      </c>
      <c r="B44" s="91"/>
      <c r="C44" s="91"/>
      <c r="D44" s="111">
        <v>0</v>
      </c>
      <c r="E44" s="111">
        <v>0</v>
      </c>
      <c r="F44" s="111">
        <v>0</v>
      </c>
      <c r="G44" s="112">
        <v>0</v>
      </c>
      <c r="H44" s="111">
        <v>0</v>
      </c>
      <c r="I44" s="28"/>
    </row>
    <row r="45" spans="1:9" ht="20.25" customHeight="1" x14ac:dyDescent="0.2">
      <c r="A45" s="338" t="s">
        <v>89</v>
      </c>
      <c r="B45" s="91"/>
      <c r="C45" s="91"/>
      <c r="D45" s="111">
        <v>0</v>
      </c>
      <c r="E45" s="111">
        <v>0</v>
      </c>
      <c r="F45" s="111">
        <v>0</v>
      </c>
      <c r="G45" s="112">
        <v>0</v>
      </c>
      <c r="H45" s="111">
        <v>0</v>
      </c>
      <c r="I45" s="28"/>
    </row>
    <row r="46" spans="1:9" ht="21" customHeight="1" x14ac:dyDescent="0.2">
      <c r="A46" s="338" t="s">
        <v>76</v>
      </c>
      <c r="B46" s="91"/>
      <c r="C46" s="91"/>
      <c r="D46" s="111">
        <v>0</v>
      </c>
      <c r="E46" s="111">
        <v>0</v>
      </c>
      <c r="F46" s="111">
        <v>0</v>
      </c>
      <c r="G46" s="112">
        <v>0</v>
      </c>
      <c r="H46" s="111">
        <v>0</v>
      </c>
      <c r="I46" s="28"/>
    </row>
    <row r="47" spans="1:9" ht="20.100000000000001" customHeight="1" x14ac:dyDescent="0.2">
      <c r="A47" s="338" t="s">
        <v>77</v>
      </c>
      <c r="B47" s="91"/>
      <c r="C47" s="91"/>
      <c r="D47" s="111">
        <v>0</v>
      </c>
      <c r="E47" s="111">
        <v>0</v>
      </c>
      <c r="F47" s="111">
        <v>0</v>
      </c>
      <c r="G47" s="112">
        <v>0</v>
      </c>
      <c r="H47" s="111">
        <v>0</v>
      </c>
      <c r="I47" s="28"/>
    </row>
    <row r="48" spans="1:9" ht="20.25" customHeight="1" x14ac:dyDescent="0.2">
      <c r="A48" s="338" t="s">
        <v>78</v>
      </c>
      <c r="B48" s="91"/>
      <c r="C48" s="91"/>
      <c r="D48" s="111">
        <v>0</v>
      </c>
      <c r="E48" s="111">
        <v>0</v>
      </c>
      <c r="F48" s="111">
        <v>0</v>
      </c>
      <c r="G48" s="112">
        <v>0</v>
      </c>
      <c r="H48" s="111">
        <v>0</v>
      </c>
      <c r="I48" s="28"/>
    </row>
    <row r="49" spans="1:9" ht="21" customHeight="1" x14ac:dyDescent="0.2">
      <c r="A49" s="338" t="s">
        <v>79</v>
      </c>
      <c r="B49" s="91"/>
      <c r="C49" s="91"/>
      <c r="D49" s="111">
        <v>0</v>
      </c>
      <c r="E49" s="111">
        <v>0</v>
      </c>
      <c r="F49" s="111">
        <v>0</v>
      </c>
      <c r="G49" s="112">
        <v>0</v>
      </c>
      <c r="H49" s="111">
        <v>0</v>
      </c>
      <c r="I49" s="28"/>
    </row>
    <row r="50" spans="1:9" ht="21" customHeight="1" x14ac:dyDescent="0.2">
      <c r="A50" s="338" t="s">
        <v>56</v>
      </c>
      <c r="B50" s="91"/>
      <c r="C50" s="91"/>
      <c r="D50" s="111">
        <v>0</v>
      </c>
      <c r="E50" s="111">
        <v>0</v>
      </c>
      <c r="F50" s="111">
        <v>0</v>
      </c>
      <c r="G50" s="112">
        <v>0</v>
      </c>
      <c r="H50" s="111">
        <v>0</v>
      </c>
      <c r="I50" s="28"/>
    </row>
    <row r="51" spans="1:9" ht="21" customHeight="1" x14ac:dyDescent="0.2">
      <c r="A51" s="338"/>
      <c r="B51" s="91"/>
      <c r="C51" s="91"/>
      <c r="D51" s="111">
        <v>0</v>
      </c>
      <c r="E51" s="111">
        <v>0</v>
      </c>
      <c r="F51" s="111">
        <v>0</v>
      </c>
      <c r="G51" s="112">
        <v>0</v>
      </c>
      <c r="H51" s="111">
        <v>0</v>
      </c>
      <c r="I51" s="28"/>
    </row>
    <row r="52" spans="1:9" ht="21" customHeight="1" x14ac:dyDescent="0.2">
      <c r="A52" s="338"/>
      <c r="B52" s="91"/>
      <c r="C52" s="91"/>
      <c r="D52" s="111">
        <v>0</v>
      </c>
      <c r="E52" s="111">
        <v>0</v>
      </c>
      <c r="F52" s="111">
        <v>0</v>
      </c>
      <c r="G52" s="112">
        <v>0</v>
      </c>
      <c r="H52" s="111">
        <v>0</v>
      </c>
      <c r="I52" s="28"/>
    </row>
    <row r="53" spans="1:9" ht="21" customHeight="1" x14ac:dyDescent="0.2">
      <c r="A53" s="338"/>
      <c r="B53" s="91"/>
      <c r="C53" s="91"/>
      <c r="D53" s="111">
        <v>0</v>
      </c>
      <c r="E53" s="111">
        <v>0</v>
      </c>
      <c r="F53" s="111">
        <v>0</v>
      </c>
      <c r="G53" s="112">
        <v>0</v>
      </c>
      <c r="H53" s="111">
        <v>0</v>
      </c>
      <c r="I53" s="28"/>
    </row>
    <row r="54" spans="1:9" ht="21" customHeight="1" x14ac:dyDescent="0.2">
      <c r="A54" s="338"/>
      <c r="B54" s="91"/>
      <c r="C54" s="91"/>
      <c r="D54" s="111">
        <v>0</v>
      </c>
      <c r="E54" s="111">
        <v>0</v>
      </c>
      <c r="F54" s="111">
        <v>0</v>
      </c>
      <c r="G54" s="112">
        <v>0</v>
      </c>
      <c r="H54" s="111">
        <v>0</v>
      </c>
      <c r="I54" s="28"/>
    </row>
    <row r="55" spans="1:9" ht="20.25" customHeight="1" x14ac:dyDescent="0.2">
      <c r="A55" s="338"/>
      <c r="B55" s="91"/>
      <c r="C55" s="91"/>
      <c r="D55" s="111">
        <v>0</v>
      </c>
      <c r="E55" s="111">
        <v>0</v>
      </c>
      <c r="F55" s="111">
        <v>0</v>
      </c>
      <c r="G55" s="112">
        <v>0</v>
      </c>
      <c r="H55" s="111">
        <v>0</v>
      </c>
      <c r="I55" s="28"/>
    </row>
    <row r="56" spans="1:9" ht="20.100000000000001" customHeight="1" x14ac:dyDescent="0.25">
      <c r="A56" s="223" t="s">
        <v>143</v>
      </c>
      <c r="B56" s="91"/>
      <c r="C56" s="91"/>
      <c r="D56" s="35">
        <f>SUM(D32:D55)</f>
        <v>0</v>
      </c>
      <c r="E56" s="35">
        <f>SUM(E32:E55)</f>
        <v>0</v>
      </c>
      <c r="F56" s="35">
        <f>SUM(F32:F55)</f>
        <v>0</v>
      </c>
      <c r="G56" s="35">
        <f>SUM(G32:G55)</f>
        <v>0</v>
      </c>
      <c r="H56" s="35">
        <f>SUM(H32:H55)</f>
        <v>0</v>
      </c>
      <c r="I56" s="28"/>
    </row>
    <row r="57" spans="1:9" ht="20.100000000000001" customHeight="1" x14ac:dyDescent="0.25">
      <c r="A57" s="223" t="s">
        <v>58</v>
      </c>
      <c r="B57" s="91"/>
      <c r="C57" s="91"/>
      <c r="D57" s="35">
        <f>D27-D56</f>
        <v>0</v>
      </c>
      <c r="E57" s="35">
        <f>E27-E56</f>
        <v>0</v>
      </c>
      <c r="F57" s="35">
        <f>F27-F56</f>
        <v>0</v>
      </c>
      <c r="G57" s="36">
        <f>H27-G56</f>
        <v>0</v>
      </c>
      <c r="H57" s="23">
        <f>H27-H56</f>
        <v>0</v>
      </c>
      <c r="I57" s="28"/>
    </row>
    <row r="58" spans="1:9" ht="15.75" x14ac:dyDescent="0.25">
      <c r="A58" s="223" t="s">
        <v>59</v>
      </c>
      <c r="B58" s="91"/>
      <c r="C58" s="91"/>
      <c r="D58" s="89">
        <v>0</v>
      </c>
      <c r="E58" s="89">
        <f>D61</f>
        <v>0</v>
      </c>
      <c r="F58" s="35">
        <f>+E61</f>
        <v>0</v>
      </c>
      <c r="G58" s="36">
        <f>+F61</f>
        <v>0</v>
      </c>
      <c r="H58" s="23">
        <f>+F61</f>
        <v>0</v>
      </c>
      <c r="I58" s="28"/>
    </row>
    <row r="59" spans="1:9" ht="20.100000000000001" customHeight="1" x14ac:dyDescent="0.25">
      <c r="A59" s="223" t="s">
        <v>60</v>
      </c>
      <c r="B59" s="91"/>
      <c r="C59" s="91"/>
      <c r="D59" s="89">
        <v>0</v>
      </c>
      <c r="E59" s="89">
        <v>0</v>
      </c>
      <c r="F59" s="89">
        <v>0</v>
      </c>
      <c r="G59" s="90">
        <v>0</v>
      </c>
      <c r="H59" s="83">
        <v>0</v>
      </c>
      <c r="I59" s="28"/>
    </row>
    <row r="60" spans="1:9" ht="20.100000000000001" customHeight="1" x14ac:dyDescent="0.25">
      <c r="A60" s="223" t="s">
        <v>66</v>
      </c>
      <c r="B60" s="91"/>
      <c r="C60" s="91"/>
      <c r="D60" s="89">
        <v>0</v>
      </c>
      <c r="E60" s="89">
        <v>0</v>
      </c>
      <c r="F60" s="89">
        <v>0</v>
      </c>
      <c r="G60" s="90">
        <v>0</v>
      </c>
      <c r="H60" s="83">
        <v>0</v>
      </c>
      <c r="I60" s="28"/>
    </row>
    <row r="61" spans="1:9" ht="20.100000000000001" customHeight="1" x14ac:dyDescent="0.25">
      <c r="A61" s="223" t="s">
        <v>144</v>
      </c>
      <c r="B61" s="91"/>
      <c r="C61" s="91"/>
      <c r="D61" s="115">
        <f>D57+D58+D59-D60</f>
        <v>0</v>
      </c>
      <c r="E61" s="115">
        <f>E57+E58+E59-E60</f>
        <v>0</v>
      </c>
      <c r="F61" s="116">
        <f>F57+F58+F59-F60</f>
        <v>0</v>
      </c>
      <c r="G61" s="37">
        <f>G57+G58+G59-G60</f>
        <v>0</v>
      </c>
      <c r="H61" s="38">
        <f>H57+H58+H59-H60</f>
        <v>0</v>
      </c>
      <c r="I61" s="28"/>
    </row>
    <row r="62" spans="1:9" ht="20.100000000000001" customHeight="1" x14ac:dyDescent="0.2">
      <c r="G62" s="1"/>
    </row>
  </sheetData>
  <mergeCells count="4">
    <mergeCell ref="A4:H4"/>
    <mergeCell ref="A5:H5"/>
    <mergeCell ref="A6:H6"/>
    <mergeCell ref="E8:H8"/>
  </mergeCells>
  <pageMargins left="0.7" right="0.7" top="0.75" bottom="0.75" header="0.3" footer="0.3"/>
  <pageSetup scale="61" orientation="portrait" r:id="rId1"/>
  <legacyDrawing r:id="rId2"/>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A92511-4B16-4536-B0E2-B3DC23CFC768}">
  <sheetPr>
    <pageSetUpPr fitToPage="1"/>
  </sheetPr>
  <dimension ref="A1:P67"/>
  <sheetViews>
    <sheetView showGridLines="0" zoomScale="85" zoomScaleNormal="85" workbookViewId="0">
      <selection activeCell="I30" sqref="I30"/>
    </sheetView>
  </sheetViews>
  <sheetFormatPr defaultColWidth="8.88671875" defaultRowHeight="15" x14ac:dyDescent="0.2"/>
  <cols>
    <col min="1" max="1" width="5.44140625" style="10" customWidth="1"/>
    <col min="2" max="4" width="8.88671875" style="10"/>
    <col min="5" max="5" width="14.6640625" style="10" customWidth="1"/>
    <col min="6" max="6" width="12.33203125" style="10" customWidth="1"/>
    <col min="7" max="7" width="17.44140625" style="10" customWidth="1"/>
    <col min="8" max="8" width="2.77734375" style="10" customWidth="1"/>
    <col min="9" max="9" width="16.88671875" style="10" customWidth="1"/>
    <col min="10" max="10" width="8.88671875" style="10"/>
    <col min="11" max="11" width="15.44140625" style="10" bestFit="1" customWidth="1"/>
    <col min="12" max="14" width="8.88671875" style="10"/>
    <col min="15" max="15" width="19.21875" style="10" customWidth="1"/>
    <col min="16" max="16" width="12.77734375" style="10" customWidth="1"/>
    <col min="17" max="16384" width="8.88671875" style="10"/>
  </cols>
  <sheetData>
    <row r="1" spans="1:16" x14ac:dyDescent="0.2">
      <c r="I1" s="182" t="s">
        <v>116</v>
      </c>
    </row>
    <row r="2" spans="1:16" ht="26.25" x14ac:dyDescent="0.4">
      <c r="D2" s="39"/>
      <c r="E2" s="87" t="s">
        <v>261</v>
      </c>
      <c r="F2" s="91"/>
    </row>
    <row r="3" spans="1:16" ht="23.25" x14ac:dyDescent="0.35">
      <c r="A3" s="15"/>
      <c r="B3" s="11"/>
      <c r="C3" s="15"/>
      <c r="D3" s="15"/>
      <c r="E3" s="402" t="s">
        <v>253</v>
      </c>
      <c r="F3" s="403"/>
      <c r="G3" s="15"/>
      <c r="H3" s="15"/>
      <c r="I3" s="15"/>
    </row>
    <row r="4" spans="1:16" ht="23.25" x14ac:dyDescent="0.35">
      <c r="A4" s="15"/>
      <c r="B4" s="11"/>
      <c r="C4" s="15"/>
      <c r="D4" s="15"/>
      <c r="E4" s="92" t="s">
        <v>119</v>
      </c>
      <c r="F4" s="177">
        <v>0</v>
      </c>
      <c r="G4" s="15"/>
      <c r="H4" s="15"/>
      <c r="I4" s="15"/>
    </row>
    <row r="5" spans="1:16" ht="24" thickBot="1" x14ac:dyDescent="0.4">
      <c r="A5" s="15"/>
      <c r="B5" s="11"/>
      <c r="C5" s="15"/>
      <c r="D5" s="15"/>
      <c r="E5" s="92"/>
      <c r="F5" s="110"/>
      <c r="G5" s="15"/>
      <c r="H5" s="15"/>
      <c r="I5" s="15"/>
    </row>
    <row r="6" spans="1:16" ht="18.75" thickBot="1" x14ac:dyDescent="0.3">
      <c r="A6" s="75" t="s">
        <v>102</v>
      </c>
      <c r="B6" s="76"/>
      <c r="C6" s="76"/>
      <c r="D6" s="76"/>
      <c r="E6" s="85">
        <v>0</v>
      </c>
      <c r="F6" s="110"/>
    </row>
    <row r="8" spans="1:16" ht="15.75" x14ac:dyDescent="0.25">
      <c r="B8" s="18" t="s">
        <v>8</v>
      </c>
      <c r="N8" s="397" t="s">
        <v>98</v>
      </c>
      <c r="O8" s="397"/>
      <c r="P8" s="397"/>
    </row>
    <row r="9" spans="1:16" x14ac:dyDescent="0.2">
      <c r="A9" s="9" t="s">
        <v>9</v>
      </c>
      <c r="B9" s="9" t="s">
        <v>145</v>
      </c>
      <c r="G9" s="21">
        <f>+'SR 5 WKS'!H56</f>
        <v>0</v>
      </c>
      <c r="H9" s="14"/>
      <c r="I9" s="14"/>
    </row>
    <row r="10" spans="1:16" x14ac:dyDescent="0.2">
      <c r="B10" s="9" t="s">
        <v>153</v>
      </c>
      <c r="G10" s="22">
        <f>+'SR 5 WKS'!H60</f>
        <v>0</v>
      </c>
      <c r="H10" s="14"/>
      <c r="I10" s="14"/>
      <c r="N10" s="10" t="s">
        <v>109</v>
      </c>
      <c r="P10" s="45">
        <f>+'SR 5 WKS'!F56</f>
        <v>0</v>
      </c>
    </row>
    <row r="11" spans="1:16" ht="15.75" thickBot="1" x14ac:dyDescent="0.25">
      <c r="B11" s="9" t="s">
        <v>10</v>
      </c>
      <c r="G11" s="22"/>
      <c r="H11" s="14"/>
      <c r="I11" s="21">
        <f>G9+G10</f>
        <v>0</v>
      </c>
      <c r="N11" s="10" t="s">
        <v>326</v>
      </c>
      <c r="P11" s="46">
        <f>+'SR 5 WKS'!F60</f>
        <v>0</v>
      </c>
    </row>
    <row r="12" spans="1:16" ht="15.75" thickBot="1" x14ac:dyDescent="0.25">
      <c r="A12" s="9" t="s">
        <v>11</v>
      </c>
      <c r="B12" s="9" t="s">
        <v>63</v>
      </c>
      <c r="G12" s="14"/>
      <c r="H12" s="14"/>
      <c r="I12" s="83">
        <v>0</v>
      </c>
      <c r="K12" s="42" t="str">
        <f>IF(I12&gt;P24,"Too High", "Within Limitations")</f>
        <v>Within Limitations</v>
      </c>
      <c r="N12" s="10" t="s">
        <v>99</v>
      </c>
      <c r="P12" s="45">
        <f>SUM(P10:P11)</f>
        <v>0</v>
      </c>
    </row>
    <row r="13" spans="1:16" x14ac:dyDescent="0.2">
      <c r="A13" s="9" t="s">
        <v>12</v>
      </c>
      <c r="B13" s="9" t="s">
        <v>13</v>
      </c>
      <c r="I13" s="1"/>
      <c r="P13" s="45"/>
    </row>
    <row r="14" spans="1:16" ht="15.75" thickBot="1" x14ac:dyDescent="0.25">
      <c r="B14" s="9" t="s">
        <v>14</v>
      </c>
      <c r="I14" s="174">
        <f>I11+I12</f>
        <v>0</v>
      </c>
      <c r="N14" s="10" t="s">
        <v>120</v>
      </c>
      <c r="P14" s="79">
        <f>+P12*0.75</f>
        <v>0</v>
      </c>
    </row>
    <row r="15" spans="1:16" ht="15.75" thickTop="1" x14ac:dyDescent="0.2">
      <c r="I15" s="12"/>
    </row>
    <row r="16" spans="1:16" ht="15.75" x14ac:dyDescent="0.25">
      <c r="B16" s="18" t="s">
        <v>15</v>
      </c>
      <c r="N16" s="10" t="s">
        <v>165</v>
      </c>
      <c r="P16" s="79">
        <f>+'SR 5 WKS'!H56</f>
        <v>0</v>
      </c>
    </row>
    <row r="17" spans="1:16" x14ac:dyDescent="0.2">
      <c r="A17" s="9">
        <v>4</v>
      </c>
      <c r="B17" s="9" t="s">
        <v>115</v>
      </c>
      <c r="F17" s="9" t="str">
        <f>(+TOC!D2-1) &amp; " (Note 2)"</f>
        <v>2026 (Note 2)</v>
      </c>
      <c r="I17" s="172">
        <f>+'SR 5 WKS'!F61</f>
        <v>0</v>
      </c>
      <c r="N17" s="10" t="s">
        <v>325</v>
      </c>
      <c r="P17" s="80">
        <f>+'SR 5 WKS'!H60</f>
        <v>0</v>
      </c>
    </row>
    <row r="18" spans="1:16" x14ac:dyDescent="0.2">
      <c r="A18" s="9" t="s">
        <v>16</v>
      </c>
      <c r="B18" s="9" t="s">
        <v>154</v>
      </c>
      <c r="G18" s="20">
        <f>+'SR 5 WKS'!H27</f>
        <v>0</v>
      </c>
      <c r="I18" s="1"/>
      <c r="N18" s="10" t="s">
        <v>99</v>
      </c>
      <c r="P18" s="79">
        <f>SUM(P16:P17)</f>
        <v>0</v>
      </c>
    </row>
    <row r="19" spans="1:16" x14ac:dyDescent="0.2">
      <c r="B19" s="9" t="s">
        <v>155</v>
      </c>
      <c r="G19" s="19">
        <f>+'SR 5 WKS'!H59</f>
        <v>0</v>
      </c>
      <c r="P19" s="79"/>
    </row>
    <row r="20" spans="1:16" x14ac:dyDescent="0.2">
      <c r="B20" s="9" t="s">
        <v>17</v>
      </c>
      <c r="G20" s="1"/>
      <c r="N20" s="10" t="s">
        <v>120</v>
      </c>
      <c r="P20" s="79">
        <f>+P18*0.75</f>
        <v>0</v>
      </c>
    </row>
    <row r="21" spans="1:16" x14ac:dyDescent="0.2">
      <c r="B21" s="9" t="s">
        <v>18</v>
      </c>
      <c r="I21" s="24">
        <f>G18+G19</f>
        <v>0</v>
      </c>
      <c r="P21" s="81"/>
    </row>
    <row r="22" spans="1:16" x14ac:dyDescent="0.2">
      <c r="B22" s="9"/>
      <c r="I22" s="13"/>
      <c r="P22" s="81"/>
    </row>
    <row r="23" spans="1:16" ht="15.75" x14ac:dyDescent="0.25">
      <c r="A23" s="9" t="s">
        <v>19</v>
      </c>
      <c r="B23" s="18" t="s">
        <v>20</v>
      </c>
      <c r="I23" s="23">
        <f>I17+I21</f>
        <v>0</v>
      </c>
      <c r="N23" s="10" t="s">
        <v>167</v>
      </c>
      <c r="P23" s="81"/>
    </row>
    <row r="24" spans="1:16" x14ac:dyDescent="0.2">
      <c r="A24" s="9" t="s">
        <v>21</v>
      </c>
      <c r="B24" s="9" t="s">
        <v>22</v>
      </c>
      <c r="I24" s="1"/>
      <c r="N24" s="10" t="s">
        <v>120</v>
      </c>
      <c r="P24" s="82">
        <f>MIN(P14,P20)</f>
        <v>0</v>
      </c>
    </row>
    <row r="25" spans="1:16" x14ac:dyDescent="0.2">
      <c r="B25" s="9" t="s">
        <v>23</v>
      </c>
      <c r="I25" s="21">
        <f>IF((I14-I23)&lt;0,0,I14-I23)</f>
        <v>0</v>
      </c>
    </row>
    <row r="26" spans="1:16" ht="15.75" thickBot="1" x14ac:dyDescent="0.25">
      <c r="A26" s="9" t="s">
        <v>24</v>
      </c>
      <c r="B26" s="9" t="s">
        <v>25</v>
      </c>
      <c r="I26" s="1"/>
    </row>
    <row r="27" spans="1:16" ht="15.75" thickBot="1" x14ac:dyDescent="0.25">
      <c r="B27" s="9" t="s">
        <v>26</v>
      </c>
      <c r="I27" s="84">
        <v>0</v>
      </c>
      <c r="K27" s="42" t="str">
        <f>IF(I27&gt;(I25*0.05),"Too High", "Within Limitations")</f>
        <v>Within Limitations</v>
      </c>
    </row>
    <row r="28" spans="1:16" ht="16.5" thickBot="1" x14ac:dyDescent="0.3">
      <c r="A28" s="9" t="s">
        <v>27</v>
      </c>
      <c r="B28" s="9" t="s">
        <v>149</v>
      </c>
      <c r="I28" s="173">
        <f>I25+I27</f>
        <v>0</v>
      </c>
      <c r="J28" s="16"/>
      <c r="K28" s="16"/>
      <c r="L28" s="16"/>
    </row>
    <row r="29" spans="1:16" ht="16.5" thickTop="1" thickBot="1" x14ac:dyDescent="0.25">
      <c r="I29" s="12"/>
    </row>
    <row r="30" spans="1:16" ht="16.5" thickBot="1" x14ac:dyDescent="0.3">
      <c r="A30" s="17" t="s">
        <v>34</v>
      </c>
      <c r="B30" s="10" t="s">
        <v>139</v>
      </c>
      <c r="I30" s="25" t="e">
        <f>ROUND(I28/E6*1000,2)</f>
        <v>#DIV/0!</v>
      </c>
      <c r="K30" s="171" t="e">
        <f>IF(I30&gt;(F4),"Too High", "Within Limitations")</f>
        <v>#DIV/0!</v>
      </c>
    </row>
    <row r="32" spans="1:16" ht="37.5" customHeight="1" x14ac:dyDescent="0.25">
      <c r="A32" s="395" t="s">
        <v>214</v>
      </c>
      <c r="B32" s="396"/>
      <c r="C32" s="396"/>
      <c r="D32" s="396"/>
      <c r="E32" s="396"/>
      <c r="F32" s="396"/>
      <c r="G32" s="396"/>
      <c r="H32" s="396"/>
      <c r="I32" s="396"/>
    </row>
    <row r="33" spans="1:10" x14ac:dyDescent="0.2">
      <c r="A33" s="9"/>
    </row>
    <row r="34" spans="1:10" ht="15" customHeight="1" x14ac:dyDescent="0.2">
      <c r="A34" s="362" t="s">
        <v>125</v>
      </c>
      <c r="B34" s="362"/>
      <c r="C34" s="362"/>
      <c r="D34" s="362"/>
      <c r="E34" s="362"/>
      <c r="F34" s="362"/>
      <c r="G34" s="362"/>
      <c r="H34" s="362"/>
      <c r="I34" s="362"/>
    </row>
    <row r="35" spans="1:10" x14ac:dyDescent="0.2">
      <c r="A35" s="362"/>
      <c r="B35" s="362"/>
      <c r="C35" s="362"/>
      <c r="D35" s="362"/>
      <c r="E35" s="362"/>
      <c r="F35" s="362"/>
      <c r="G35" s="362"/>
      <c r="H35" s="362"/>
      <c r="I35" s="362"/>
    </row>
    <row r="36" spans="1:10" x14ac:dyDescent="0.2">
      <c r="A36" s="362"/>
      <c r="B36" s="362"/>
      <c r="C36" s="362"/>
      <c r="D36" s="362"/>
      <c r="E36" s="362"/>
      <c r="F36" s="362"/>
      <c r="G36" s="362"/>
      <c r="H36" s="362"/>
      <c r="I36" s="362"/>
    </row>
    <row r="37" spans="1:10" hidden="1" x14ac:dyDescent="0.2">
      <c r="A37" s="44"/>
      <c r="B37" s="44"/>
      <c r="C37" s="44"/>
      <c r="D37" s="44"/>
      <c r="E37" s="44"/>
      <c r="F37" s="44"/>
      <c r="G37" s="44"/>
      <c r="H37" s="44"/>
      <c r="I37" s="44"/>
    </row>
    <row r="38" spans="1:10" ht="15.75" hidden="1" x14ac:dyDescent="0.25">
      <c r="A38" s="16" t="s">
        <v>124</v>
      </c>
    </row>
    <row r="39" spans="1:10" ht="15.75" hidden="1" x14ac:dyDescent="0.25">
      <c r="A39" s="16"/>
    </row>
    <row r="40" spans="1:10" ht="19.5" hidden="1" customHeight="1" x14ac:dyDescent="0.2">
      <c r="A40" s="360" t="s">
        <v>123</v>
      </c>
      <c r="B40" s="360"/>
      <c r="C40" s="360"/>
      <c r="D40" s="360"/>
      <c r="E40" s="360"/>
      <c r="F40" s="360"/>
      <c r="G40" s="360"/>
      <c r="H40" s="360"/>
      <c r="I40" s="360"/>
      <c r="J40" s="360"/>
    </row>
    <row r="41" spans="1:10" ht="19.5" hidden="1" customHeight="1" x14ac:dyDescent="0.2">
      <c r="A41" s="360"/>
      <c r="B41" s="360"/>
      <c r="C41" s="360"/>
      <c r="D41" s="360"/>
      <c r="E41" s="360"/>
      <c r="F41" s="360"/>
      <c r="G41" s="360"/>
      <c r="H41" s="360"/>
      <c r="I41" s="360"/>
      <c r="J41" s="360"/>
    </row>
    <row r="42" spans="1:10" ht="19.5" hidden="1" customHeight="1" x14ac:dyDescent="0.2">
      <c r="A42" s="360"/>
      <c r="B42" s="360"/>
      <c r="C42" s="360"/>
      <c r="D42" s="360"/>
      <c r="E42" s="360"/>
      <c r="F42" s="360"/>
      <c r="G42" s="360"/>
      <c r="H42" s="360"/>
      <c r="I42" s="360"/>
      <c r="J42" s="360"/>
    </row>
    <row r="43" spans="1:10" ht="19.5" hidden="1" customHeight="1" x14ac:dyDescent="0.2">
      <c r="A43" s="360"/>
      <c r="B43" s="360"/>
      <c r="C43" s="360"/>
      <c r="D43" s="360"/>
      <c r="E43" s="360"/>
      <c r="F43" s="360"/>
      <c r="G43" s="360"/>
      <c r="H43" s="360"/>
      <c r="I43" s="360"/>
      <c r="J43" s="360"/>
    </row>
    <row r="44" spans="1:10" ht="19.5" hidden="1" customHeight="1" x14ac:dyDescent="0.2">
      <c r="A44" s="360"/>
      <c r="B44" s="360"/>
      <c r="C44" s="360"/>
      <c r="D44" s="360"/>
      <c r="E44" s="360"/>
      <c r="F44" s="360"/>
      <c r="G44" s="360"/>
      <c r="H44" s="360"/>
      <c r="I44" s="360"/>
      <c r="J44" s="360"/>
    </row>
    <row r="45" spans="1:10" hidden="1" x14ac:dyDescent="0.2"/>
    <row r="46" spans="1:10" ht="18.75" hidden="1" customHeight="1" x14ac:dyDescent="0.2">
      <c r="A46" s="360" t="s">
        <v>121</v>
      </c>
      <c r="B46" s="360"/>
      <c r="C46" s="360"/>
      <c r="D46" s="360"/>
      <c r="E46" s="360"/>
      <c r="F46" s="360"/>
      <c r="G46" s="360"/>
      <c r="H46" s="360"/>
      <c r="I46" s="360"/>
      <c r="J46" s="360"/>
    </row>
    <row r="47" spans="1:10" ht="18.75" hidden="1" customHeight="1" x14ac:dyDescent="0.2">
      <c r="A47" s="360"/>
      <c r="B47" s="360"/>
      <c r="C47" s="360"/>
      <c r="D47" s="360"/>
      <c r="E47" s="360"/>
      <c r="F47" s="360"/>
      <c r="G47" s="360"/>
      <c r="H47" s="360"/>
      <c r="I47" s="360"/>
      <c r="J47" s="360"/>
    </row>
    <row r="48" spans="1:10" ht="18.75" hidden="1" customHeight="1" x14ac:dyDescent="0.2">
      <c r="A48" s="360"/>
      <c r="B48" s="360"/>
      <c r="C48" s="360"/>
      <c r="D48" s="360"/>
      <c r="E48" s="360"/>
      <c r="F48" s="360"/>
      <c r="G48" s="360"/>
      <c r="H48" s="360"/>
      <c r="I48" s="360"/>
      <c r="J48" s="360"/>
    </row>
    <row r="49" spans="1:10" ht="18.75" hidden="1" customHeight="1" x14ac:dyDescent="0.2">
      <c r="A49" s="360"/>
      <c r="B49" s="360"/>
      <c r="C49" s="360"/>
      <c r="D49" s="360"/>
      <c r="E49" s="360"/>
      <c r="F49" s="360"/>
      <c r="G49" s="360"/>
      <c r="H49" s="360"/>
      <c r="I49" s="360"/>
      <c r="J49" s="360"/>
    </row>
    <row r="50" spans="1:10" ht="18.75" hidden="1" customHeight="1" x14ac:dyDescent="0.2">
      <c r="A50" s="360"/>
      <c r="B50" s="360"/>
      <c r="C50" s="360"/>
      <c r="D50" s="360"/>
      <c r="E50" s="360"/>
      <c r="F50" s="360"/>
      <c r="G50" s="360"/>
      <c r="H50" s="360"/>
      <c r="I50" s="360"/>
      <c r="J50" s="360"/>
    </row>
    <row r="51" spans="1:10" ht="18.75" hidden="1" customHeight="1" x14ac:dyDescent="0.2">
      <c r="A51" s="360"/>
      <c r="B51" s="360"/>
      <c r="C51" s="360"/>
      <c r="D51" s="360"/>
      <c r="E51" s="360"/>
      <c r="F51" s="360"/>
      <c r="G51" s="360"/>
      <c r="H51" s="360"/>
      <c r="I51" s="360"/>
      <c r="J51" s="360"/>
    </row>
    <row r="52" spans="1:10" ht="21.75" hidden="1" customHeight="1" x14ac:dyDescent="0.2">
      <c r="A52" s="360"/>
      <c r="B52" s="360"/>
      <c r="C52" s="360"/>
      <c r="D52" s="360"/>
      <c r="E52" s="360"/>
      <c r="F52" s="360"/>
      <c r="G52" s="360"/>
      <c r="H52" s="360"/>
      <c r="I52" s="360"/>
      <c r="J52" s="360"/>
    </row>
    <row r="53" spans="1:10" hidden="1" x14ac:dyDescent="0.2">
      <c r="A53" s="360" t="s">
        <v>122</v>
      </c>
      <c r="B53" s="360"/>
      <c r="C53" s="360"/>
      <c r="D53" s="360"/>
      <c r="E53" s="360"/>
      <c r="F53" s="360"/>
      <c r="G53" s="360"/>
      <c r="H53" s="360"/>
      <c r="I53" s="360"/>
      <c r="J53" s="360"/>
    </row>
    <row r="54" spans="1:10" hidden="1" x14ac:dyDescent="0.2">
      <c r="A54" s="360"/>
      <c r="B54" s="360"/>
      <c r="C54" s="360"/>
      <c r="D54" s="360"/>
      <c r="E54" s="360"/>
      <c r="F54" s="360"/>
      <c r="G54" s="360"/>
      <c r="H54" s="360"/>
      <c r="I54" s="360"/>
      <c r="J54" s="360"/>
    </row>
    <row r="55" spans="1:10" hidden="1" x14ac:dyDescent="0.2">
      <c r="A55" s="360"/>
      <c r="B55" s="360"/>
      <c r="C55" s="360"/>
      <c r="D55" s="360"/>
      <c r="E55" s="360"/>
      <c r="F55" s="360"/>
      <c r="G55" s="360"/>
      <c r="H55" s="360"/>
      <c r="I55" s="360"/>
      <c r="J55" s="360"/>
    </row>
    <row r="56" spans="1:10" hidden="1" x14ac:dyDescent="0.2">
      <c r="A56" s="360"/>
      <c r="B56" s="360"/>
      <c r="C56" s="360"/>
      <c r="D56" s="360"/>
      <c r="E56" s="360"/>
      <c r="F56" s="360"/>
      <c r="G56" s="360"/>
      <c r="H56" s="360"/>
      <c r="I56" s="360"/>
      <c r="J56" s="360"/>
    </row>
    <row r="57" spans="1:10" hidden="1" x14ac:dyDescent="0.2">
      <c r="A57" s="360"/>
      <c r="B57" s="360"/>
      <c r="C57" s="360"/>
      <c r="D57" s="360"/>
      <c r="E57" s="360"/>
      <c r="F57" s="360"/>
      <c r="G57" s="360"/>
      <c r="H57" s="360"/>
      <c r="I57" s="360"/>
      <c r="J57" s="360"/>
    </row>
    <row r="58" spans="1:10" hidden="1" x14ac:dyDescent="0.2">
      <c r="A58" s="360"/>
      <c r="B58" s="360"/>
      <c r="C58" s="360"/>
      <c r="D58" s="360"/>
      <c r="E58" s="360"/>
      <c r="F58" s="360"/>
      <c r="G58" s="360"/>
      <c r="H58" s="360"/>
      <c r="I58" s="360"/>
      <c r="J58" s="360"/>
    </row>
    <row r="59" spans="1:10" hidden="1" x14ac:dyDescent="0.2">
      <c r="A59" s="360"/>
      <c r="B59" s="360"/>
      <c r="C59" s="360"/>
      <c r="D59" s="360"/>
      <c r="E59" s="360"/>
      <c r="F59" s="360"/>
      <c r="G59" s="360"/>
      <c r="H59" s="360"/>
      <c r="I59" s="360"/>
      <c r="J59" s="360"/>
    </row>
    <row r="60" spans="1:10" hidden="1" x14ac:dyDescent="0.2">
      <c r="A60" s="360"/>
      <c r="B60" s="360"/>
      <c r="C60" s="360"/>
      <c r="D60" s="360"/>
      <c r="E60" s="360"/>
      <c r="F60" s="360"/>
      <c r="G60" s="360"/>
      <c r="H60" s="360"/>
      <c r="I60" s="360"/>
      <c r="J60" s="360"/>
    </row>
    <row r="61" spans="1:10" hidden="1" x14ac:dyDescent="0.2">
      <c r="A61" s="360"/>
      <c r="B61" s="360"/>
      <c r="C61" s="360"/>
      <c r="D61" s="360"/>
      <c r="E61" s="360"/>
      <c r="F61" s="360"/>
      <c r="G61" s="360"/>
      <c r="H61" s="360"/>
      <c r="I61" s="360"/>
      <c r="J61" s="360"/>
    </row>
    <row r="62" spans="1:10" hidden="1" x14ac:dyDescent="0.2">
      <c r="A62" s="360"/>
      <c r="B62" s="360"/>
      <c r="C62" s="360"/>
      <c r="D62" s="360"/>
      <c r="E62" s="360"/>
      <c r="F62" s="360"/>
      <c r="G62" s="360"/>
      <c r="H62" s="360"/>
      <c r="I62" s="360"/>
      <c r="J62" s="360"/>
    </row>
    <row r="63" spans="1:10" hidden="1" x14ac:dyDescent="0.2">
      <c r="A63" s="360"/>
      <c r="B63" s="360"/>
      <c r="C63" s="360"/>
      <c r="D63" s="360"/>
      <c r="E63" s="360"/>
      <c r="F63" s="360"/>
      <c r="G63" s="360"/>
      <c r="H63" s="360"/>
      <c r="I63" s="360"/>
      <c r="J63" s="360"/>
    </row>
    <row r="64" spans="1:10" hidden="1" x14ac:dyDescent="0.2">
      <c r="A64" s="360"/>
      <c r="B64" s="360"/>
      <c r="C64" s="360"/>
      <c r="D64" s="360"/>
      <c r="E64" s="360"/>
      <c r="F64" s="360"/>
      <c r="G64" s="360"/>
      <c r="H64" s="360"/>
      <c r="I64" s="360"/>
      <c r="J64" s="360"/>
    </row>
    <row r="65" spans="1:10" hidden="1" x14ac:dyDescent="0.2">
      <c r="A65" s="360"/>
      <c r="B65" s="360"/>
      <c r="C65" s="360"/>
      <c r="D65" s="360"/>
      <c r="E65" s="360"/>
      <c r="F65" s="360"/>
      <c r="G65" s="360"/>
      <c r="H65" s="360"/>
      <c r="I65" s="360"/>
      <c r="J65" s="360"/>
    </row>
    <row r="66" spans="1:10" hidden="1" x14ac:dyDescent="0.2">
      <c r="A66" s="360"/>
      <c r="B66" s="360"/>
      <c r="C66" s="360"/>
      <c r="D66" s="360"/>
      <c r="E66" s="360"/>
      <c r="F66" s="360"/>
      <c r="G66" s="360"/>
      <c r="H66" s="360"/>
      <c r="I66" s="360"/>
      <c r="J66" s="360"/>
    </row>
    <row r="67" spans="1:10" hidden="1" x14ac:dyDescent="0.2"/>
  </sheetData>
  <mergeCells count="7">
    <mergeCell ref="A53:J66"/>
    <mergeCell ref="E3:F3"/>
    <mergeCell ref="N8:P8"/>
    <mergeCell ref="A32:I32"/>
    <mergeCell ref="A34:I36"/>
    <mergeCell ref="A40:J44"/>
    <mergeCell ref="A46:J52"/>
  </mergeCells>
  <conditionalFormatting sqref="K12 K27">
    <cfRule type="containsText" dxfId="201" priority="6" operator="containsText" text="Too High">
      <formula>NOT(ISERROR(SEARCH("Too High",K12)))</formula>
    </cfRule>
  </conditionalFormatting>
  <conditionalFormatting sqref="K12">
    <cfRule type="containsText" dxfId="200" priority="7" operator="containsText" text="Within Limitations">
      <formula>NOT(ISERROR(SEARCH("Within Limitations",K12)))</formula>
    </cfRule>
  </conditionalFormatting>
  <conditionalFormatting sqref="K27">
    <cfRule type="containsText" dxfId="199" priority="8" operator="containsText" text="Within Limitations">
      <formula>NOT(ISERROR(SEARCH("Within Limitations",K27)))</formula>
    </cfRule>
  </conditionalFormatting>
  <conditionalFormatting sqref="K30">
    <cfRule type="containsText" dxfId="198" priority="3" operator="containsText" text="Too High">
      <formula>NOT(ISERROR(SEARCH("Too High",K30)))</formula>
    </cfRule>
    <cfRule type="containsText" dxfId="197" priority="4" operator="containsText" text="Within Limitations">
      <formula>NOT(ISERROR(SEARCH("Within Limitations",K30)))</formula>
    </cfRule>
  </conditionalFormatting>
  <conditionalFormatting sqref="P14">
    <cfRule type="expression" dxfId="196" priority="1">
      <formula>"$P$14&gt;(.75*$P$12)"</formula>
    </cfRule>
  </conditionalFormatting>
  <conditionalFormatting sqref="P20">
    <cfRule type="expression" dxfId="195" priority="2">
      <formula>"$P$14&gt;(.75*$P$12)"</formula>
    </cfRule>
  </conditionalFormatting>
  <pageMargins left="0.7" right="0.7" top="0.75" bottom="0.75" header="0.3" footer="0.3"/>
  <pageSetup scale="62" orientation="portrait" r:id="rId1"/>
  <legacyDrawing r:id="rId2"/>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77CBE6-B2C8-4EEF-9A20-2F41DE7543BA}">
  <sheetPr>
    <pageSetUpPr fitToPage="1"/>
  </sheetPr>
  <dimension ref="A1:I62"/>
  <sheetViews>
    <sheetView topLeftCell="A21" zoomScale="85" zoomScaleNormal="85" workbookViewId="0">
      <selection activeCell="N20" sqref="N20"/>
    </sheetView>
  </sheetViews>
  <sheetFormatPr defaultColWidth="9.77734375" defaultRowHeight="15" x14ac:dyDescent="0.2"/>
  <cols>
    <col min="1" max="2" width="9.77734375" style="10"/>
    <col min="3" max="3" width="13.5546875" style="10" customWidth="1"/>
    <col min="4" max="4" width="15.109375" style="10" customWidth="1"/>
    <col min="5" max="6" width="15.77734375" style="10" customWidth="1"/>
    <col min="7" max="8" width="14.77734375" style="10" customWidth="1"/>
    <col min="9" max="9" width="4.77734375" style="10" customWidth="1"/>
    <col min="10" max="16384" width="9.77734375" style="10"/>
  </cols>
  <sheetData>
    <row r="1" spans="1:9" ht="15" customHeight="1" x14ac:dyDescent="0.2">
      <c r="H1" s="182" t="s">
        <v>116</v>
      </c>
    </row>
    <row r="2" spans="1:9" ht="15" customHeight="1" x14ac:dyDescent="0.2">
      <c r="H2" s="9"/>
    </row>
    <row r="3" spans="1:9" ht="15" customHeight="1" x14ac:dyDescent="0.2"/>
    <row r="4" spans="1:9" ht="15" customHeight="1" x14ac:dyDescent="0.25">
      <c r="A4" s="398" t="str">
        <f>+'SR 5'!E2</f>
        <v>SR Example Fund 5</v>
      </c>
      <c r="B4" s="398"/>
      <c r="C4" s="398"/>
      <c r="D4" s="398"/>
      <c r="E4" s="398"/>
      <c r="F4" s="398"/>
      <c r="G4" s="398"/>
      <c r="H4" s="398"/>
    </row>
    <row r="5" spans="1:9" ht="15" customHeight="1" x14ac:dyDescent="0.25">
      <c r="A5" s="397" t="s">
        <v>156</v>
      </c>
      <c r="B5" s="397"/>
      <c r="C5" s="397"/>
      <c r="D5" s="397"/>
      <c r="E5" s="397"/>
      <c r="F5" s="397"/>
      <c r="G5" s="397"/>
      <c r="H5" s="397"/>
    </row>
    <row r="6" spans="1:9" ht="15" customHeight="1" x14ac:dyDescent="0.25">
      <c r="A6" s="397" t="str">
        <f>+'SR 5'!E3</f>
        <v>Fund XXX</v>
      </c>
      <c r="B6" s="397"/>
      <c r="C6" s="397"/>
      <c r="D6" s="397"/>
      <c r="E6" s="397"/>
      <c r="F6" s="397"/>
      <c r="G6" s="397"/>
      <c r="H6" s="397"/>
    </row>
    <row r="7" spans="1:9" ht="15" customHeight="1" x14ac:dyDescent="0.2">
      <c r="C7" s="9"/>
      <c r="D7" s="9"/>
    </row>
    <row r="8" spans="1:9" ht="15" customHeight="1" x14ac:dyDescent="0.2">
      <c r="D8" s="341" t="s">
        <v>697</v>
      </c>
      <c r="E8" s="399" t="s">
        <v>698</v>
      </c>
      <c r="F8" s="400"/>
      <c r="G8" s="400"/>
      <c r="H8" s="401"/>
    </row>
    <row r="9" spans="1:9" ht="15" customHeight="1" x14ac:dyDescent="0.2">
      <c r="D9" s="2" t="s">
        <v>28</v>
      </c>
      <c r="E9" s="2" t="s">
        <v>28</v>
      </c>
      <c r="F9" s="2" t="s">
        <v>29</v>
      </c>
      <c r="G9" s="26" t="s">
        <v>29</v>
      </c>
      <c r="H9" s="27"/>
      <c r="I9" s="28"/>
    </row>
    <row r="10" spans="1:9" ht="15" customHeight="1" x14ac:dyDescent="0.2">
      <c r="D10" s="5" t="s">
        <v>30</v>
      </c>
      <c r="E10" s="5" t="s">
        <v>30</v>
      </c>
      <c r="F10" s="5" t="s">
        <v>30</v>
      </c>
      <c r="G10" s="29" t="s">
        <v>30</v>
      </c>
      <c r="H10" s="30"/>
      <c r="I10" s="28"/>
    </row>
    <row r="11" spans="1:9" ht="15" customHeight="1" x14ac:dyDescent="0.25">
      <c r="A11" s="223" t="s">
        <v>31</v>
      </c>
      <c r="B11" s="91"/>
      <c r="C11" s="91"/>
      <c r="D11" s="31">
        <f>+E11-1</f>
        <v>2024</v>
      </c>
      <c r="E11" s="31">
        <f>+F11-1</f>
        <v>2025</v>
      </c>
      <c r="F11" s="31">
        <f>+G11-1</f>
        <v>2026</v>
      </c>
      <c r="G11" s="32">
        <f>+TOC!D2</f>
        <v>2027</v>
      </c>
      <c r="H11" s="33"/>
      <c r="I11" s="28"/>
    </row>
    <row r="12" spans="1:9" ht="21" customHeight="1" x14ac:dyDescent="0.2">
      <c r="A12" s="338" t="s">
        <v>64</v>
      </c>
      <c r="B12" s="91"/>
      <c r="C12" s="91"/>
      <c r="D12" s="123">
        <v>0</v>
      </c>
      <c r="E12" s="123">
        <v>0</v>
      </c>
      <c r="F12" s="123">
        <v>0</v>
      </c>
      <c r="G12" s="113"/>
      <c r="H12" s="114"/>
      <c r="I12" s="53"/>
    </row>
    <row r="13" spans="1:9" ht="21" customHeight="1" x14ac:dyDescent="0.2">
      <c r="A13" s="338" t="s">
        <v>85</v>
      </c>
      <c r="B13" s="91"/>
      <c r="C13" s="91"/>
      <c r="D13" s="123">
        <v>0</v>
      </c>
      <c r="E13" s="123">
        <v>0</v>
      </c>
      <c r="F13" s="123">
        <v>0</v>
      </c>
      <c r="G13" s="113"/>
      <c r="H13" s="111">
        <v>0</v>
      </c>
      <c r="I13" s="53"/>
    </row>
    <row r="14" spans="1:9" ht="21" customHeight="1" x14ac:dyDescent="0.2">
      <c r="A14" s="338" t="s">
        <v>65</v>
      </c>
      <c r="B14" s="91"/>
      <c r="C14" s="91"/>
      <c r="D14" s="123">
        <v>0</v>
      </c>
      <c r="E14" s="123">
        <v>0</v>
      </c>
      <c r="F14" s="123">
        <v>0</v>
      </c>
      <c r="G14" s="113"/>
      <c r="H14" s="111">
        <v>0</v>
      </c>
      <c r="I14" s="53"/>
    </row>
    <row r="15" spans="1:9" ht="21" customHeight="1" x14ac:dyDescent="0.2">
      <c r="A15" s="338" t="s">
        <v>82</v>
      </c>
      <c r="B15" s="91"/>
      <c r="C15" s="91"/>
      <c r="D15" s="123">
        <v>0</v>
      </c>
      <c r="E15" s="123">
        <v>0</v>
      </c>
      <c r="F15" s="123">
        <v>0</v>
      </c>
      <c r="G15" s="113"/>
      <c r="H15" s="111">
        <v>0</v>
      </c>
      <c r="I15" s="34"/>
    </row>
    <row r="16" spans="1:9" ht="20.25" customHeight="1" x14ac:dyDescent="0.2">
      <c r="A16" s="338" t="s">
        <v>86</v>
      </c>
      <c r="B16" s="91"/>
      <c r="C16" s="91"/>
      <c r="D16" s="123">
        <v>0</v>
      </c>
      <c r="E16" s="123">
        <v>0</v>
      </c>
      <c r="F16" s="123">
        <v>0</v>
      </c>
      <c r="G16" s="113"/>
      <c r="H16" s="111">
        <v>0</v>
      </c>
      <c r="I16" s="34"/>
    </row>
    <row r="17" spans="1:9" ht="21" customHeight="1" x14ac:dyDescent="0.2">
      <c r="A17" s="338" t="s">
        <v>87</v>
      </c>
      <c r="B17" s="91"/>
      <c r="C17" s="91"/>
      <c r="D17" s="123">
        <v>0</v>
      </c>
      <c r="E17" s="123">
        <v>0</v>
      </c>
      <c r="F17" s="123">
        <v>0</v>
      </c>
      <c r="G17" s="113"/>
      <c r="H17" s="111">
        <v>0</v>
      </c>
      <c r="I17" s="34"/>
    </row>
    <row r="18" spans="1:9" ht="20.25" customHeight="1" x14ac:dyDescent="0.2">
      <c r="A18" s="338" t="s">
        <v>67</v>
      </c>
      <c r="B18" s="91"/>
      <c r="C18" s="91"/>
      <c r="D18" s="123">
        <v>0</v>
      </c>
      <c r="E18" s="123">
        <v>0</v>
      </c>
      <c r="F18" s="123">
        <v>0</v>
      </c>
      <c r="G18" s="113"/>
      <c r="H18" s="111">
        <v>0</v>
      </c>
      <c r="I18" s="34"/>
    </row>
    <row r="19" spans="1:9" ht="20.25" customHeight="1" x14ac:dyDescent="0.2">
      <c r="A19" s="338" t="s">
        <v>80</v>
      </c>
      <c r="B19" s="91"/>
      <c r="C19" s="91"/>
      <c r="D19" s="123">
        <v>0</v>
      </c>
      <c r="E19" s="123">
        <v>0</v>
      </c>
      <c r="F19" s="123">
        <v>0</v>
      </c>
      <c r="G19" s="113"/>
      <c r="H19" s="111">
        <v>0</v>
      </c>
      <c r="I19" s="34"/>
    </row>
    <row r="20" spans="1:9" ht="20.25" customHeight="1" x14ac:dyDescent="0.2">
      <c r="A20" s="338" t="s">
        <v>56</v>
      </c>
      <c r="B20" s="91"/>
      <c r="C20" s="91"/>
      <c r="D20" s="123">
        <v>0</v>
      </c>
      <c r="E20" s="123">
        <v>0</v>
      </c>
      <c r="F20" s="123">
        <v>0</v>
      </c>
      <c r="G20" s="113"/>
      <c r="H20" s="111">
        <v>0</v>
      </c>
      <c r="I20" s="34"/>
    </row>
    <row r="21" spans="1:9" ht="20.25" customHeight="1" x14ac:dyDescent="0.2">
      <c r="A21" s="338" t="s">
        <v>92</v>
      </c>
      <c r="B21" s="91"/>
      <c r="C21" s="91"/>
      <c r="D21" s="123">
        <v>0</v>
      </c>
      <c r="E21" s="123">
        <v>0</v>
      </c>
      <c r="F21" s="123">
        <v>0</v>
      </c>
      <c r="G21" s="113"/>
      <c r="H21" s="111">
        <v>0</v>
      </c>
      <c r="I21" s="34"/>
    </row>
    <row r="22" spans="1:9" ht="21" customHeight="1" x14ac:dyDescent="0.2">
      <c r="A22" s="338"/>
      <c r="B22" s="91"/>
      <c r="C22" s="91"/>
      <c r="D22" s="123">
        <v>0</v>
      </c>
      <c r="E22" s="123">
        <v>0</v>
      </c>
      <c r="F22" s="123">
        <v>0</v>
      </c>
      <c r="G22" s="113"/>
      <c r="H22" s="111">
        <v>0</v>
      </c>
      <c r="I22" s="34"/>
    </row>
    <row r="23" spans="1:9" ht="21" customHeight="1" x14ac:dyDescent="0.2">
      <c r="A23" s="338"/>
      <c r="B23" s="91"/>
      <c r="C23" s="91"/>
      <c r="D23" s="123">
        <v>0</v>
      </c>
      <c r="E23" s="123">
        <v>0</v>
      </c>
      <c r="F23" s="123">
        <v>0</v>
      </c>
      <c r="G23" s="113"/>
      <c r="H23" s="111">
        <v>0</v>
      </c>
      <c r="I23" s="34"/>
    </row>
    <row r="24" spans="1:9" ht="21" customHeight="1" x14ac:dyDescent="0.2">
      <c r="A24" s="338"/>
      <c r="B24" s="91"/>
      <c r="C24" s="91"/>
      <c r="D24" s="123">
        <v>0</v>
      </c>
      <c r="E24" s="123">
        <v>0</v>
      </c>
      <c r="F24" s="123">
        <v>0</v>
      </c>
      <c r="G24" s="113"/>
      <c r="H24" s="111">
        <v>0</v>
      </c>
      <c r="I24" s="34"/>
    </row>
    <row r="25" spans="1:9" ht="21" customHeight="1" x14ac:dyDescent="0.2">
      <c r="A25" s="338"/>
      <c r="B25" s="91"/>
      <c r="C25" s="91"/>
      <c r="D25" s="123">
        <v>0</v>
      </c>
      <c r="E25" s="123">
        <v>0</v>
      </c>
      <c r="F25" s="123">
        <v>0</v>
      </c>
      <c r="G25" s="113"/>
      <c r="H25" s="111">
        <v>0</v>
      </c>
      <c r="I25" s="34"/>
    </row>
    <row r="26" spans="1:9" ht="20.25" customHeight="1" x14ac:dyDescent="0.2">
      <c r="A26" s="338"/>
      <c r="B26" s="91"/>
      <c r="C26" s="91"/>
      <c r="D26" s="123">
        <v>0</v>
      </c>
      <c r="E26" s="123">
        <v>0</v>
      </c>
      <c r="F26" s="123">
        <v>0</v>
      </c>
      <c r="G26" s="113"/>
      <c r="H26" s="111">
        <v>0</v>
      </c>
      <c r="I26" s="34"/>
    </row>
    <row r="27" spans="1:9" ht="28.5" customHeight="1" x14ac:dyDescent="0.2">
      <c r="A27" s="220" t="s">
        <v>135</v>
      </c>
      <c r="B27" s="91"/>
      <c r="C27" s="91"/>
      <c r="D27" s="35">
        <f>SUM(D12:D26)</f>
        <v>0</v>
      </c>
      <c r="E27" s="35">
        <f>SUM(E12:E26)</f>
        <v>0</v>
      </c>
      <c r="F27" s="35">
        <f>SUM(F12:F26)</f>
        <v>0</v>
      </c>
      <c r="G27" s="35"/>
      <c r="H27" s="23">
        <f>SUM(H13:H26)</f>
        <v>0</v>
      </c>
      <c r="I27" s="34"/>
    </row>
    <row r="28" spans="1:9" x14ac:dyDescent="0.2">
      <c r="A28" s="91"/>
      <c r="B28" s="91"/>
      <c r="C28" s="91"/>
      <c r="D28" s="1"/>
      <c r="E28" s="1"/>
      <c r="F28" s="1"/>
      <c r="G28" s="1"/>
      <c r="H28" s="1"/>
    </row>
    <row r="29" spans="1:9" x14ac:dyDescent="0.2">
      <c r="A29" s="91"/>
      <c r="B29" s="91"/>
      <c r="C29" s="91"/>
      <c r="D29" s="2" t="s">
        <v>28</v>
      </c>
      <c r="E29" s="2" t="s">
        <v>28</v>
      </c>
      <c r="F29" s="2" t="s">
        <v>29</v>
      </c>
      <c r="G29" s="3"/>
      <c r="H29" s="4" t="s">
        <v>41</v>
      </c>
      <c r="I29" s="28"/>
    </row>
    <row r="30" spans="1:9" ht="15.75" x14ac:dyDescent="0.25">
      <c r="A30" s="223"/>
      <c r="B30" s="91"/>
      <c r="C30" s="91"/>
      <c r="D30" s="5" t="s">
        <v>42</v>
      </c>
      <c r="E30" s="5" t="s">
        <v>42</v>
      </c>
      <c r="F30" s="5" t="s">
        <v>42</v>
      </c>
      <c r="G30" s="6" t="s">
        <v>43</v>
      </c>
      <c r="H30" s="7" t="s">
        <v>44</v>
      </c>
      <c r="I30" s="28"/>
    </row>
    <row r="31" spans="1:9" ht="20.25" customHeight="1" x14ac:dyDescent="0.25">
      <c r="A31" s="223" t="s">
        <v>45</v>
      </c>
      <c r="B31" s="91"/>
      <c r="C31" s="91"/>
      <c r="D31" s="5">
        <f>+D11</f>
        <v>2024</v>
      </c>
      <c r="E31" s="5">
        <f>+E11</f>
        <v>2025</v>
      </c>
      <c r="F31" s="5">
        <f>+F11</f>
        <v>2026</v>
      </c>
      <c r="G31" s="8">
        <f>+G11</f>
        <v>2027</v>
      </c>
      <c r="H31" s="7">
        <f>+G11</f>
        <v>2027</v>
      </c>
      <c r="I31" s="28"/>
    </row>
    <row r="32" spans="1:9" ht="20.25" customHeight="1" x14ac:dyDescent="0.2">
      <c r="A32" s="338" t="s">
        <v>68</v>
      </c>
      <c r="B32" s="91"/>
      <c r="C32" s="91"/>
      <c r="D32" s="111">
        <v>0</v>
      </c>
      <c r="E32" s="111">
        <v>0</v>
      </c>
      <c r="F32" s="111">
        <v>0</v>
      </c>
      <c r="G32" s="112">
        <v>0</v>
      </c>
      <c r="H32" s="111">
        <v>0</v>
      </c>
      <c r="I32" s="28"/>
    </row>
    <row r="33" spans="1:9" ht="20.25" customHeight="1" x14ac:dyDescent="0.2">
      <c r="A33" s="338" t="s">
        <v>69</v>
      </c>
      <c r="B33" s="91"/>
      <c r="C33" s="91"/>
      <c r="D33" s="111">
        <v>0</v>
      </c>
      <c r="E33" s="111">
        <v>0</v>
      </c>
      <c r="F33" s="111">
        <v>0</v>
      </c>
      <c r="G33" s="112">
        <v>0</v>
      </c>
      <c r="H33" s="111">
        <v>0</v>
      </c>
    </row>
    <row r="34" spans="1:9" ht="20.25" customHeight="1" x14ac:dyDescent="0.2">
      <c r="A34" s="338" t="s">
        <v>90</v>
      </c>
      <c r="B34" s="91"/>
      <c r="C34" s="91"/>
      <c r="D34" s="111">
        <v>0</v>
      </c>
      <c r="E34" s="111">
        <v>0</v>
      </c>
      <c r="F34" s="111">
        <v>0</v>
      </c>
      <c r="G34" s="112">
        <v>0</v>
      </c>
      <c r="H34" s="111">
        <v>0</v>
      </c>
      <c r="I34" s="28"/>
    </row>
    <row r="35" spans="1:9" ht="20.25" customHeight="1" x14ac:dyDescent="0.2">
      <c r="A35" s="338" t="s">
        <v>93</v>
      </c>
      <c r="B35" s="91"/>
      <c r="C35" s="91"/>
      <c r="D35" s="111">
        <v>0</v>
      </c>
      <c r="E35" s="111">
        <v>0</v>
      </c>
      <c r="F35" s="111">
        <v>0</v>
      </c>
      <c r="G35" s="112">
        <v>0</v>
      </c>
      <c r="H35" s="111">
        <v>0</v>
      </c>
      <c r="I35" s="28"/>
    </row>
    <row r="36" spans="1:9" ht="20.25" customHeight="1" x14ac:dyDescent="0.2">
      <c r="A36" s="338" t="s">
        <v>70</v>
      </c>
      <c r="B36" s="91"/>
      <c r="C36" s="91"/>
      <c r="D36" s="111">
        <v>0</v>
      </c>
      <c r="E36" s="111">
        <v>0</v>
      </c>
      <c r="F36" s="111">
        <v>0</v>
      </c>
      <c r="G36" s="112">
        <v>0</v>
      </c>
      <c r="H36" s="111">
        <v>0</v>
      </c>
      <c r="I36" s="28"/>
    </row>
    <row r="37" spans="1:9" ht="20.25" customHeight="1" x14ac:dyDescent="0.2">
      <c r="A37" s="338" t="s">
        <v>83</v>
      </c>
      <c r="B37" s="91"/>
      <c r="C37" s="91"/>
      <c r="D37" s="111">
        <v>0</v>
      </c>
      <c r="E37" s="111">
        <v>0</v>
      </c>
      <c r="F37" s="111">
        <v>0</v>
      </c>
      <c r="G37" s="112">
        <v>0</v>
      </c>
      <c r="H37" s="111">
        <v>0</v>
      </c>
      <c r="I37" s="28"/>
    </row>
    <row r="38" spans="1:9" ht="20.25" customHeight="1" x14ac:dyDescent="0.2">
      <c r="A38" s="338" t="s">
        <v>84</v>
      </c>
      <c r="B38" s="91"/>
      <c r="C38" s="91"/>
      <c r="D38" s="111">
        <v>0</v>
      </c>
      <c r="E38" s="111">
        <v>0</v>
      </c>
      <c r="F38" s="111">
        <v>0</v>
      </c>
      <c r="G38" s="112">
        <v>0</v>
      </c>
      <c r="H38" s="111">
        <v>0</v>
      </c>
      <c r="I38" s="28"/>
    </row>
    <row r="39" spans="1:9" ht="20.25" customHeight="1" x14ac:dyDescent="0.2">
      <c r="A39" s="338" t="s">
        <v>71</v>
      </c>
      <c r="B39" s="91"/>
      <c r="C39" s="91"/>
      <c r="D39" s="111">
        <v>0</v>
      </c>
      <c r="E39" s="111">
        <v>0</v>
      </c>
      <c r="F39" s="111">
        <v>0</v>
      </c>
      <c r="G39" s="112">
        <v>0</v>
      </c>
      <c r="H39" s="111">
        <v>0</v>
      </c>
      <c r="I39" s="28"/>
    </row>
    <row r="40" spans="1:9" ht="20.25" customHeight="1" x14ac:dyDescent="0.2">
      <c r="A40" s="338" t="s">
        <v>72</v>
      </c>
      <c r="B40" s="91"/>
      <c r="C40" s="91"/>
      <c r="D40" s="111">
        <v>0</v>
      </c>
      <c r="E40" s="111">
        <v>0</v>
      </c>
      <c r="F40" s="111">
        <v>0</v>
      </c>
      <c r="G40" s="112">
        <v>0</v>
      </c>
      <c r="H40" s="111">
        <v>0</v>
      </c>
      <c r="I40" s="28"/>
    </row>
    <row r="41" spans="1:9" ht="20.25" customHeight="1" x14ac:dyDescent="0.2">
      <c r="A41" s="338" t="s">
        <v>81</v>
      </c>
      <c r="B41" s="91"/>
      <c r="C41" s="91"/>
      <c r="D41" s="111">
        <v>0</v>
      </c>
      <c r="E41" s="111">
        <v>0</v>
      </c>
      <c r="F41" s="111">
        <v>0</v>
      </c>
      <c r="G41" s="112">
        <v>0</v>
      </c>
      <c r="H41" s="111">
        <v>0</v>
      </c>
      <c r="I41" s="28"/>
    </row>
    <row r="42" spans="1:9" ht="20.25" customHeight="1" x14ac:dyDescent="0.2">
      <c r="A42" s="338" t="s">
        <v>73</v>
      </c>
      <c r="B42" s="91"/>
      <c r="C42" s="91"/>
      <c r="D42" s="111">
        <v>0</v>
      </c>
      <c r="E42" s="111">
        <v>0</v>
      </c>
      <c r="F42" s="111">
        <v>0</v>
      </c>
      <c r="G42" s="112">
        <v>0</v>
      </c>
      <c r="H42" s="111">
        <v>0</v>
      </c>
      <c r="I42" s="28"/>
    </row>
    <row r="43" spans="1:9" ht="25.5" customHeight="1" x14ac:dyDescent="0.2">
      <c r="A43" s="338" t="s">
        <v>74</v>
      </c>
      <c r="B43" s="91"/>
      <c r="C43" s="91"/>
      <c r="D43" s="111">
        <v>0</v>
      </c>
      <c r="E43" s="111">
        <v>0</v>
      </c>
      <c r="F43" s="111">
        <v>0</v>
      </c>
      <c r="G43" s="112">
        <v>0</v>
      </c>
      <c r="H43" s="111">
        <v>0</v>
      </c>
      <c r="I43" s="28"/>
    </row>
    <row r="44" spans="1:9" ht="25.5" customHeight="1" x14ac:dyDescent="0.2">
      <c r="A44" s="338" t="s">
        <v>75</v>
      </c>
      <c r="B44" s="91"/>
      <c r="C44" s="91"/>
      <c r="D44" s="111">
        <v>0</v>
      </c>
      <c r="E44" s="111">
        <v>0</v>
      </c>
      <c r="F44" s="111">
        <v>0</v>
      </c>
      <c r="G44" s="112">
        <v>0</v>
      </c>
      <c r="H44" s="111">
        <v>0</v>
      </c>
      <c r="I44" s="28"/>
    </row>
    <row r="45" spans="1:9" ht="20.25" customHeight="1" x14ac:dyDescent="0.2">
      <c r="A45" s="338" t="s">
        <v>89</v>
      </c>
      <c r="B45" s="91"/>
      <c r="C45" s="91"/>
      <c r="D45" s="111">
        <v>0</v>
      </c>
      <c r="E45" s="111">
        <v>0</v>
      </c>
      <c r="F45" s="111">
        <v>0</v>
      </c>
      <c r="G45" s="112">
        <v>0</v>
      </c>
      <c r="H45" s="111">
        <v>0</v>
      </c>
      <c r="I45" s="28"/>
    </row>
    <row r="46" spans="1:9" ht="21" customHeight="1" x14ac:dyDescent="0.2">
      <c r="A46" s="338" t="s">
        <v>76</v>
      </c>
      <c r="B46" s="91"/>
      <c r="C46" s="91"/>
      <c r="D46" s="111">
        <v>0</v>
      </c>
      <c r="E46" s="111">
        <v>0</v>
      </c>
      <c r="F46" s="111">
        <v>0</v>
      </c>
      <c r="G46" s="112">
        <v>0</v>
      </c>
      <c r="H46" s="111">
        <v>0</v>
      </c>
      <c r="I46" s="28"/>
    </row>
    <row r="47" spans="1:9" ht="20.100000000000001" customHeight="1" x14ac:dyDescent="0.2">
      <c r="A47" s="338" t="s">
        <v>77</v>
      </c>
      <c r="B47" s="91"/>
      <c r="C47" s="91"/>
      <c r="D47" s="111">
        <v>0</v>
      </c>
      <c r="E47" s="111">
        <v>0</v>
      </c>
      <c r="F47" s="111">
        <v>0</v>
      </c>
      <c r="G47" s="112">
        <v>0</v>
      </c>
      <c r="H47" s="111">
        <v>0</v>
      </c>
      <c r="I47" s="28"/>
    </row>
    <row r="48" spans="1:9" ht="20.25" customHeight="1" x14ac:dyDescent="0.2">
      <c r="A48" s="338" t="s">
        <v>78</v>
      </c>
      <c r="B48" s="91"/>
      <c r="C48" s="91"/>
      <c r="D48" s="111">
        <v>0</v>
      </c>
      <c r="E48" s="111">
        <v>0</v>
      </c>
      <c r="F48" s="111">
        <v>0</v>
      </c>
      <c r="G48" s="112">
        <v>0</v>
      </c>
      <c r="H48" s="111">
        <v>0</v>
      </c>
      <c r="I48" s="28"/>
    </row>
    <row r="49" spans="1:9" ht="21" customHeight="1" x14ac:dyDescent="0.2">
      <c r="A49" s="338" t="s">
        <v>79</v>
      </c>
      <c r="B49" s="91"/>
      <c r="C49" s="91"/>
      <c r="D49" s="111">
        <v>0</v>
      </c>
      <c r="E49" s="111">
        <v>0</v>
      </c>
      <c r="F49" s="111">
        <v>0</v>
      </c>
      <c r="G49" s="112">
        <v>0</v>
      </c>
      <c r="H49" s="111">
        <v>0</v>
      </c>
      <c r="I49" s="28"/>
    </row>
    <row r="50" spans="1:9" ht="21" customHeight="1" x14ac:dyDescent="0.2">
      <c r="A50" s="338" t="s">
        <v>56</v>
      </c>
      <c r="B50" s="91"/>
      <c r="C50" s="91"/>
      <c r="D50" s="111">
        <v>0</v>
      </c>
      <c r="E50" s="111">
        <v>0</v>
      </c>
      <c r="F50" s="111">
        <v>0</v>
      </c>
      <c r="G50" s="112">
        <v>0</v>
      </c>
      <c r="H50" s="111">
        <v>0</v>
      </c>
      <c r="I50" s="28"/>
    </row>
    <row r="51" spans="1:9" ht="21" customHeight="1" x14ac:dyDescent="0.2">
      <c r="A51" s="338"/>
      <c r="B51" s="91"/>
      <c r="C51" s="91"/>
      <c r="D51" s="111">
        <v>0</v>
      </c>
      <c r="E51" s="111">
        <v>0</v>
      </c>
      <c r="F51" s="111">
        <v>0</v>
      </c>
      <c r="G51" s="112">
        <v>0</v>
      </c>
      <c r="H51" s="111">
        <v>0</v>
      </c>
      <c r="I51" s="28"/>
    </row>
    <row r="52" spans="1:9" ht="21" customHeight="1" x14ac:dyDescent="0.2">
      <c r="A52" s="338"/>
      <c r="B52" s="91"/>
      <c r="C52" s="91"/>
      <c r="D52" s="111">
        <v>0</v>
      </c>
      <c r="E52" s="111">
        <v>0</v>
      </c>
      <c r="F52" s="111">
        <v>0</v>
      </c>
      <c r="G52" s="112">
        <v>0</v>
      </c>
      <c r="H52" s="111">
        <v>0</v>
      </c>
      <c r="I52" s="28"/>
    </row>
    <row r="53" spans="1:9" ht="21" customHeight="1" x14ac:dyDescent="0.2">
      <c r="A53" s="338"/>
      <c r="B53" s="91"/>
      <c r="C53" s="91"/>
      <c r="D53" s="111">
        <v>0</v>
      </c>
      <c r="E53" s="111">
        <v>0</v>
      </c>
      <c r="F53" s="111">
        <v>0</v>
      </c>
      <c r="G53" s="112">
        <v>0</v>
      </c>
      <c r="H53" s="111">
        <v>0</v>
      </c>
      <c r="I53" s="28"/>
    </row>
    <row r="54" spans="1:9" ht="21" customHeight="1" x14ac:dyDescent="0.2">
      <c r="A54" s="338"/>
      <c r="B54" s="91"/>
      <c r="C54" s="91"/>
      <c r="D54" s="111">
        <v>0</v>
      </c>
      <c r="E54" s="111">
        <v>0</v>
      </c>
      <c r="F54" s="111">
        <v>0</v>
      </c>
      <c r="G54" s="112">
        <v>0</v>
      </c>
      <c r="H54" s="111">
        <v>0</v>
      </c>
      <c r="I54" s="28"/>
    </row>
    <row r="55" spans="1:9" ht="20.25" customHeight="1" x14ac:dyDescent="0.2">
      <c r="A55" s="338"/>
      <c r="B55" s="91"/>
      <c r="C55" s="91"/>
      <c r="D55" s="111">
        <v>0</v>
      </c>
      <c r="E55" s="111">
        <v>0</v>
      </c>
      <c r="F55" s="111">
        <v>0</v>
      </c>
      <c r="G55" s="112">
        <v>0</v>
      </c>
      <c r="H55" s="111">
        <v>0</v>
      </c>
      <c r="I55" s="28"/>
    </row>
    <row r="56" spans="1:9" ht="20.100000000000001" customHeight="1" x14ac:dyDescent="0.25">
      <c r="A56" s="223" t="s">
        <v>143</v>
      </c>
      <c r="B56" s="91"/>
      <c r="C56" s="91"/>
      <c r="D56" s="35">
        <f>SUM(D32:D55)</f>
        <v>0</v>
      </c>
      <c r="E56" s="35">
        <f>SUM(E32:E55)</f>
        <v>0</v>
      </c>
      <c r="F56" s="35">
        <f>SUM(F32:F55)</f>
        <v>0</v>
      </c>
      <c r="G56" s="35">
        <f>SUM(G32:G55)</f>
        <v>0</v>
      </c>
      <c r="H56" s="35">
        <f>SUM(H32:H55)</f>
        <v>0</v>
      </c>
      <c r="I56" s="28"/>
    </row>
    <row r="57" spans="1:9" ht="20.100000000000001" customHeight="1" x14ac:dyDescent="0.25">
      <c r="A57" s="223" t="s">
        <v>58</v>
      </c>
      <c r="B57" s="91"/>
      <c r="C57" s="91"/>
      <c r="D57" s="35">
        <f>D27-D56</f>
        <v>0</v>
      </c>
      <c r="E57" s="35">
        <f>E27-E56</f>
        <v>0</v>
      </c>
      <c r="F57" s="35">
        <f>F27-F56</f>
        <v>0</v>
      </c>
      <c r="G57" s="36">
        <f>H27-G56</f>
        <v>0</v>
      </c>
      <c r="H57" s="23">
        <f>H27-H56</f>
        <v>0</v>
      </c>
      <c r="I57" s="28"/>
    </row>
    <row r="58" spans="1:9" ht="15.75" x14ac:dyDescent="0.25">
      <c r="A58" s="223" t="s">
        <v>59</v>
      </c>
      <c r="B58" s="91"/>
      <c r="C58" s="91"/>
      <c r="D58" s="89">
        <v>0</v>
      </c>
      <c r="E58" s="89">
        <f>D61</f>
        <v>0</v>
      </c>
      <c r="F58" s="35">
        <f>+E61</f>
        <v>0</v>
      </c>
      <c r="G58" s="36">
        <f>+F61</f>
        <v>0</v>
      </c>
      <c r="H58" s="23">
        <f>+F61</f>
        <v>0</v>
      </c>
      <c r="I58" s="28"/>
    </row>
    <row r="59" spans="1:9" ht="20.100000000000001" customHeight="1" x14ac:dyDescent="0.25">
      <c r="A59" s="223" t="s">
        <v>60</v>
      </c>
      <c r="B59" s="91"/>
      <c r="C59" s="91"/>
      <c r="D59" s="89">
        <v>0</v>
      </c>
      <c r="E59" s="89">
        <v>0</v>
      </c>
      <c r="F59" s="89">
        <v>0</v>
      </c>
      <c r="G59" s="90">
        <v>0</v>
      </c>
      <c r="H59" s="83">
        <v>0</v>
      </c>
      <c r="I59" s="28"/>
    </row>
    <row r="60" spans="1:9" ht="20.100000000000001" customHeight="1" x14ac:dyDescent="0.25">
      <c r="A60" s="223" t="s">
        <v>66</v>
      </c>
      <c r="B60" s="91"/>
      <c r="C60" s="91"/>
      <c r="D60" s="89">
        <v>0</v>
      </c>
      <c r="E60" s="89">
        <v>0</v>
      </c>
      <c r="F60" s="89">
        <v>0</v>
      </c>
      <c r="G60" s="90">
        <v>0</v>
      </c>
      <c r="H60" s="83">
        <v>0</v>
      </c>
      <c r="I60" s="28"/>
    </row>
    <row r="61" spans="1:9" ht="20.100000000000001" customHeight="1" x14ac:dyDescent="0.25">
      <c r="A61" s="223" t="s">
        <v>144</v>
      </c>
      <c r="B61" s="91"/>
      <c r="C61" s="91"/>
      <c r="D61" s="115">
        <f>D57+D58+D59-D60</f>
        <v>0</v>
      </c>
      <c r="E61" s="115">
        <f>E57+E58+E59-E60</f>
        <v>0</v>
      </c>
      <c r="F61" s="116">
        <f>F57+F58+F59-F60</f>
        <v>0</v>
      </c>
      <c r="G61" s="37">
        <f>G57+G58+G59-G60</f>
        <v>0</v>
      </c>
      <c r="H61" s="38">
        <f>H57+H58+H59-H60</f>
        <v>0</v>
      </c>
      <c r="I61" s="28"/>
    </row>
    <row r="62" spans="1:9" ht="20.100000000000001" customHeight="1" x14ac:dyDescent="0.2">
      <c r="A62" s="91"/>
      <c r="B62" s="91"/>
      <c r="C62" s="91"/>
      <c r="D62" s="91"/>
      <c r="G62" s="1"/>
    </row>
  </sheetData>
  <mergeCells count="4">
    <mergeCell ref="A4:H4"/>
    <mergeCell ref="A5:H5"/>
    <mergeCell ref="A6:H6"/>
    <mergeCell ref="E8:H8"/>
  </mergeCells>
  <pageMargins left="0.7" right="0.7" top="0.75" bottom="0.75" header="0.3" footer="0.3"/>
  <pageSetup scale="61" orientation="portrait" r:id="rId1"/>
  <legacyDrawing r:id="rId2"/>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0DA0B-E7FE-4770-8F08-29F7746FA3E1}">
  <sheetPr>
    <pageSetUpPr fitToPage="1"/>
  </sheetPr>
  <dimension ref="A1:P67"/>
  <sheetViews>
    <sheetView showGridLines="0" zoomScale="85" zoomScaleNormal="85" workbookViewId="0">
      <selection activeCell="N11" sqref="N11"/>
    </sheetView>
  </sheetViews>
  <sheetFormatPr defaultColWidth="8.88671875" defaultRowHeight="15" x14ac:dyDescent="0.2"/>
  <cols>
    <col min="1" max="1" width="5.44140625" style="10" customWidth="1"/>
    <col min="2" max="4" width="8.88671875" style="10"/>
    <col min="5" max="5" width="14.6640625" style="10" customWidth="1"/>
    <col min="6" max="6" width="12.33203125" style="10" customWidth="1"/>
    <col min="7" max="7" width="17.44140625" style="10" customWidth="1"/>
    <col min="8" max="8" width="2.77734375" style="10" customWidth="1"/>
    <col min="9" max="9" width="16.88671875" style="10" customWidth="1"/>
    <col min="10" max="10" width="8.88671875" style="10"/>
    <col min="11" max="11" width="15.44140625" style="10" bestFit="1" customWidth="1"/>
    <col min="12" max="14" width="8.88671875" style="10"/>
    <col min="15" max="15" width="19.21875" style="10" customWidth="1"/>
    <col min="16" max="16" width="12.77734375" style="10" customWidth="1"/>
    <col min="17" max="16384" width="8.88671875" style="10"/>
  </cols>
  <sheetData>
    <row r="1" spans="1:16" x14ac:dyDescent="0.2">
      <c r="I1" s="182" t="s">
        <v>116</v>
      </c>
    </row>
    <row r="2" spans="1:16" ht="26.25" x14ac:dyDescent="0.4">
      <c r="D2" s="39"/>
      <c r="E2" s="87" t="s">
        <v>262</v>
      </c>
      <c r="F2" s="91"/>
    </row>
    <row r="3" spans="1:16" ht="23.25" x14ac:dyDescent="0.35">
      <c r="A3" s="15"/>
      <c r="B3" s="11"/>
      <c r="C3" s="15"/>
      <c r="D3" s="15"/>
      <c r="E3" s="402" t="s">
        <v>253</v>
      </c>
      <c r="F3" s="403"/>
      <c r="G3" s="15"/>
      <c r="H3" s="15"/>
      <c r="I3" s="15"/>
    </row>
    <row r="4" spans="1:16" ht="23.25" x14ac:dyDescent="0.35">
      <c r="A4" s="15"/>
      <c r="B4" s="11"/>
      <c r="C4" s="15"/>
      <c r="D4" s="15"/>
      <c r="E4" s="92" t="s">
        <v>119</v>
      </c>
      <c r="F4" s="177">
        <v>0</v>
      </c>
      <c r="G4" s="15"/>
      <c r="H4" s="15"/>
      <c r="I4" s="15"/>
    </row>
    <row r="5" spans="1:16" ht="24" thickBot="1" x14ac:dyDescent="0.4">
      <c r="A5" s="15"/>
      <c r="B5" s="11"/>
      <c r="C5" s="15"/>
      <c r="D5" s="15"/>
      <c r="E5" s="92"/>
      <c r="F5" s="110"/>
      <c r="G5" s="15"/>
      <c r="H5" s="15"/>
      <c r="I5" s="15"/>
    </row>
    <row r="6" spans="1:16" ht="18.75" thickBot="1" x14ac:dyDescent="0.3">
      <c r="A6" s="75" t="s">
        <v>102</v>
      </c>
      <c r="B6" s="76"/>
      <c r="C6" s="76"/>
      <c r="D6" s="76"/>
      <c r="E6" s="85">
        <v>0</v>
      </c>
      <c r="F6" s="110"/>
    </row>
    <row r="8" spans="1:16" ht="15.75" x14ac:dyDescent="0.25">
      <c r="B8" s="18" t="s">
        <v>8</v>
      </c>
      <c r="N8" s="397" t="s">
        <v>98</v>
      </c>
      <c r="O8" s="397"/>
      <c r="P8" s="397"/>
    </row>
    <row r="9" spans="1:16" x14ac:dyDescent="0.2">
      <c r="A9" s="9" t="s">
        <v>9</v>
      </c>
      <c r="B9" s="9" t="s">
        <v>145</v>
      </c>
      <c r="G9" s="21">
        <f>+'SR 6 WKS'!H56</f>
        <v>0</v>
      </c>
      <c r="H9" s="14"/>
      <c r="I9" s="14"/>
    </row>
    <row r="10" spans="1:16" x14ac:dyDescent="0.2">
      <c r="B10" s="9" t="s">
        <v>153</v>
      </c>
      <c r="G10" s="22">
        <f>+'SR 6 WKS'!H60</f>
        <v>0</v>
      </c>
      <c r="H10" s="14"/>
      <c r="I10" s="14"/>
      <c r="N10" s="10" t="s">
        <v>109</v>
      </c>
      <c r="P10" s="45">
        <f>+'SR 6 WKS'!F56</f>
        <v>0</v>
      </c>
    </row>
    <row r="11" spans="1:16" ht="15.75" thickBot="1" x14ac:dyDescent="0.25">
      <c r="B11" s="9" t="s">
        <v>10</v>
      </c>
      <c r="G11" s="22"/>
      <c r="H11" s="14"/>
      <c r="I11" s="21">
        <f>G9+G10</f>
        <v>0</v>
      </c>
      <c r="N11" s="10" t="s">
        <v>326</v>
      </c>
      <c r="P11" s="46">
        <f>+'SR 6 WKS'!F60</f>
        <v>0</v>
      </c>
    </row>
    <row r="12" spans="1:16" ht="15.75" thickBot="1" x14ac:dyDescent="0.25">
      <c r="A12" s="9" t="s">
        <v>11</v>
      </c>
      <c r="B12" s="9" t="s">
        <v>63</v>
      </c>
      <c r="G12" s="14"/>
      <c r="H12" s="14"/>
      <c r="I12" s="83">
        <v>0</v>
      </c>
      <c r="K12" s="42" t="str">
        <f>IF(I12&gt;P24,"Too High", "Within Limitations")</f>
        <v>Within Limitations</v>
      </c>
      <c r="N12" s="10" t="s">
        <v>99</v>
      </c>
      <c r="P12" s="45">
        <f>SUM(P10:P11)</f>
        <v>0</v>
      </c>
    </row>
    <row r="13" spans="1:16" x14ac:dyDescent="0.2">
      <c r="A13" s="9" t="s">
        <v>12</v>
      </c>
      <c r="B13" s="9" t="s">
        <v>13</v>
      </c>
      <c r="I13" s="1"/>
      <c r="P13" s="45"/>
    </row>
    <row r="14" spans="1:16" ht="15.75" thickBot="1" x14ac:dyDescent="0.25">
      <c r="B14" s="9" t="s">
        <v>14</v>
      </c>
      <c r="I14" s="174">
        <f>I11+I12</f>
        <v>0</v>
      </c>
      <c r="N14" s="10" t="s">
        <v>120</v>
      </c>
      <c r="P14" s="79">
        <f>+P12*0.75</f>
        <v>0</v>
      </c>
    </row>
    <row r="15" spans="1:16" ht="15.75" thickTop="1" x14ac:dyDescent="0.2">
      <c r="I15" s="12"/>
    </row>
    <row r="16" spans="1:16" ht="15.75" x14ac:dyDescent="0.25">
      <c r="B16" s="18" t="s">
        <v>15</v>
      </c>
      <c r="N16" s="10" t="s">
        <v>165</v>
      </c>
      <c r="P16" s="79">
        <f>+'SR 6 WKS'!H56</f>
        <v>0</v>
      </c>
    </row>
    <row r="17" spans="1:16" x14ac:dyDescent="0.2">
      <c r="A17" s="9">
        <v>4</v>
      </c>
      <c r="B17" s="9" t="s">
        <v>115</v>
      </c>
      <c r="F17" s="9" t="str">
        <f>(+TOC!D2-1) &amp; " (Note 2)"</f>
        <v>2026 (Note 2)</v>
      </c>
      <c r="I17" s="172">
        <f>+'SR 6 WKS'!F61</f>
        <v>0</v>
      </c>
      <c r="N17" s="10" t="s">
        <v>325</v>
      </c>
      <c r="P17" s="80">
        <f>+'SR 6 WKS'!H60</f>
        <v>0</v>
      </c>
    </row>
    <row r="18" spans="1:16" x14ac:dyDescent="0.2">
      <c r="A18" s="9" t="s">
        <v>16</v>
      </c>
      <c r="B18" s="9" t="s">
        <v>154</v>
      </c>
      <c r="G18" s="20">
        <f>+'SR 6 WKS'!H27</f>
        <v>0</v>
      </c>
      <c r="I18" s="1"/>
      <c r="N18" s="10" t="s">
        <v>99</v>
      </c>
      <c r="P18" s="79">
        <f>SUM(P16:P17)</f>
        <v>0</v>
      </c>
    </row>
    <row r="19" spans="1:16" x14ac:dyDescent="0.2">
      <c r="B19" s="9" t="s">
        <v>155</v>
      </c>
      <c r="G19" s="19">
        <f>+'SR 6 WKS'!H59</f>
        <v>0</v>
      </c>
      <c r="P19" s="79"/>
    </row>
    <row r="20" spans="1:16" x14ac:dyDescent="0.2">
      <c r="B20" s="9" t="s">
        <v>17</v>
      </c>
      <c r="G20" s="1"/>
      <c r="N20" s="10" t="s">
        <v>120</v>
      </c>
      <c r="P20" s="79">
        <f>+P18*0.75</f>
        <v>0</v>
      </c>
    </row>
    <row r="21" spans="1:16" x14ac:dyDescent="0.2">
      <c r="B21" s="9" t="s">
        <v>18</v>
      </c>
      <c r="I21" s="24">
        <f>G18+G19</f>
        <v>0</v>
      </c>
      <c r="P21" s="81"/>
    </row>
    <row r="22" spans="1:16" x14ac:dyDescent="0.2">
      <c r="B22" s="9"/>
      <c r="I22" s="13"/>
      <c r="P22" s="81"/>
    </row>
    <row r="23" spans="1:16" ht="15.75" x14ac:dyDescent="0.25">
      <c r="A23" s="9" t="s">
        <v>19</v>
      </c>
      <c r="B23" s="18" t="s">
        <v>20</v>
      </c>
      <c r="I23" s="23">
        <f>I17+I21</f>
        <v>0</v>
      </c>
      <c r="N23" s="10" t="s">
        <v>167</v>
      </c>
      <c r="P23" s="81"/>
    </row>
    <row r="24" spans="1:16" x14ac:dyDescent="0.2">
      <c r="A24" s="9" t="s">
        <v>21</v>
      </c>
      <c r="B24" s="9" t="s">
        <v>22</v>
      </c>
      <c r="I24" s="1"/>
      <c r="N24" s="10" t="s">
        <v>120</v>
      </c>
      <c r="P24" s="82">
        <f>MIN(P14,P20)</f>
        <v>0</v>
      </c>
    </row>
    <row r="25" spans="1:16" x14ac:dyDescent="0.2">
      <c r="B25" s="9" t="s">
        <v>23</v>
      </c>
      <c r="I25" s="21">
        <f>IF((I14-I23)&lt;0,0,I14-I23)</f>
        <v>0</v>
      </c>
    </row>
    <row r="26" spans="1:16" ht="15.75" thickBot="1" x14ac:dyDescent="0.25">
      <c r="A26" s="9" t="s">
        <v>24</v>
      </c>
      <c r="B26" s="9" t="s">
        <v>25</v>
      </c>
      <c r="I26" s="1"/>
    </row>
    <row r="27" spans="1:16" ht="15.75" thickBot="1" x14ac:dyDescent="0.25">
      <c r="B27" s="9" t="s">
        <v>26</v>
      </c>
      <c r="I27" s="84">
        <v>0</v>
      </c>
      <c r="K27" s="42" t="str">
        <f>IF(I27&gt;(I25*0.05),"Too High", "Within Limitations")</f>
        <v>Within Limitations</v>
      </c>
    </row>
    <row r="28" spans="1:16" ht="16.5" thickBot="1" x14ac:dyDescent="0.3">
      <c r="A28" s="9" t="s">
        <v>27</v>
      </c>
      <c r="B28" s="9" t="s">
        <v>149</v>
      </c>
      <c r="I28" s="173">
        <f>I25+I27</f>
        <v>0</v>
      </c>
      <c r="J28" s="16"/>
      <c r="K28" s="16"/>
      <c r="L28" s="16"/>
    </row>
    <row r="29" spans="1:16" ht="16.5" thickTop="1" thickBot="1" x14ac:dyDescent="0.25">
      <c r="I29" s="12"/>
    </row>
    <row r="30" spans="1:16" ht="16.5" thickBot="1" x14ac:dyDescent="0.3">
      <c r="A30" s="17" t="s">
        <v>34</v>
      </c>
      <c r="B30" s="10" t="s">
        <v>139</v>
      </c>
      <c r="I30" s="25" t="e">
        <f>ROUND(I28/E6*1000,2)</f>
        <v>#DIV/0!</v>
      </c>
      <c r="K30" s="171" t="e">
        <f>IF(I30&gt;(F4),"Too High", "Within Limitations")</f>
        <v>#DIV/0!</v>
      </c>
    </row>
    <row r="32" spans="1:16" ht="37.5" customHeight="1" x14ac:dyDescent="0.25">
      <c r="A32" s="395" t="s">
        <v>214</v>
      </c>
      <c r="B32" s="396"/>
      <c r="C32" s="396"/>
      <c r="D32" s="396"/>
      <c r="E32" s="396"/>
      <c r="F32" s="396"/>
      <c r="G32" s="396"/>
      <c r="H32" s="396"/>
      <c r="I32" s="396"/>
    </row>
    <row r="33" spans="1:10" x14ac:dyDescent="0.2">
      <c r="A33" s="9"/>
    </row>
    <row r="34" spans="1:10" ht="15" customHeight="1" x14ac:dyDescent="0.2">
      <c r="A34" s="362" t="s">
        <v>125</v>
      </c>
      <c r="B34" s="362"/>
      <c r="C34" s="362"/>
      <c r="D34" s="362"/>
      <c r="E34" s="362"/>
      <c r="F34" s="362"/>
      <c r="G34" s="362"/>
      <c r="H34" s="362"/>
      <c r="I34" s="362"/>
    </row>
    <row r="35" spans="1:10" x14ac:dyDescent="0.2">
      <c r="A35" s="362"/>
      <c r="B35" s="362"/>
      <c r="C35" s="362"/>
      <c r="D35" s="362"/>
      <c r="E35" s="362"/>
      <c r="F35" s="362"/>
      <c r="G35" s="362"/>
      <c r="H35" s="362"/>
      <c r="I35" s="362"/>
    </row>
    <row r="36" spans="1:10" x14ac:dyDescent="0.2">
      <c r="A36" s="362"/>
      <c r="B36" s="362"/>
      <c r="C36" s="362"/>
      <c r="D36" s="362"/>
      <c r="E36" s="362"/>
      <c r="F36" s="362"/>
      <c r="G36" s="362"/>
      <c r="H36" s="362"/>
      <c r="I36" s="362"/>
    </row>
    <row r="37" spans="1:10" hidden="1" x14ac:dyDescent="0.2">
      <c r="A37" s="44"/>
      <c r="B37" s="44"/>
      <c r="C37" s="44"/>
      <c r="D37" s="44"/>
      <c r="E37" s="44"/>
      <c r="F37" s="44"/>
      <c r="G37" s="44"/>
      <c r="H37" s="44"/>
      <c r="I37" s="44"/>
    </row>
    <row r="38" spans="1:10" ht="15.75" hidden="1" x14ac:dyDescent="0.25">
      <c r="A38" s="16" t="s">
        <v>124</v>
      </c>
    </row>
    <row r="39" spans="1:10" ht="15.75" hidden="1" x14ac:dyDescent="0.25">
      <c r="A39" s="16"/>
    </row>
    <row r="40" spans="1:10" ht="19.5" hidden="1" customHeight="1" x14ac:dyDescent="0.2">
      <c r="A40" s="360" t="s">
        <v>123</v>
      </c>
      <c r="B40" s="360"/>
      <c r="C40" s="360"/>
      <c r="D40" s="360"/>
      <c r="E40" s="360"/>
      <c r="F40" s="360"/>
      <c r="G40" s="360"/>
      <c r="H40" s="360"/>
      <c r="I40" s="360"/>
      <c r="J40" s="360"/>
    </row>
    <row r="41" spans="1:10" ht="19.5" hidden="1" customHeight="1" x14ac:dyDescent="0.2">
      <c r="A41" s="360"/>
      <c r="B41" s="360"/>
      <c r="C41" s="360"/>
      <c r="D41" s="360"/>
      <c r="E41" s="360"/>
      <c r="F41" s="360"/>
      <c r="G41" s="360"/>
      <c r="H41" s="360"/>
      <c r="I41" s="360"/>
      <c r="J41" s="360"/>
    </row>
    <row r="42" spans="1:10" ht="19.5" hidden="1" customHeight="1" x14ac:dyDescent="0.2">
      <c r="A42" s="360"/>
      <c r="B42" s="360"/>
      <c r="C42" s="360"/>
      <c r="D42" s="360"/>
      <c r="E42" s="360"/>
      <c r="F42" s="360"/>
      <c r="G42" s="360"/>
      <c r="H42" s="360"/>
      <c r="I42" s="360"/>
      <c r="J42" s="360"/>
    </row>
    <row r="43" spans="1:10" ht="19.5" hidden="1" customHeight="1" x14ac:dyDescent="0.2">
      <c r="A43" s="360"/>
      <c r="B43" s="360"/>
      <c r="C43" s="360"/>
      <c r="D43" s="360"/>
      <c r="E43" s="360"/>
      <c r="F43" s="360"/>
      <c r="G43" s="360"/>
      <c r="H43" s="360"/>
      <c r="I43" s="360"/>
      <c r="J43" s="360"/>
    </row>
    <row r="44" spans="1:10" ht="19.5" hidden="1" customHeight="1" x14ac:dyDescent="0.2">
      <c r="A44" s="360"/>
      <c r="B44" s="360"/>
      <c r="C44" s="360"/>
      <c r="D44" s="360"/>
      <c r="E44" s="360"/>
      <c r="F44" s="360"/>
      <c r="G44" s="360"/>
      <c r="H44" s="360"/>
      <c r="I44" s="360"/>
      <c r="J44" s="360"/>
    </row>
    <row r="45" spans="1:10" hidden="1" x14ac:dyDescent="0.2"/>
    <row r="46" spans="1:10" ht="18.75" hidden="1" customHeight="1" x14ac:dyDescent="0.2">
      <c r="A46" s="360" t="s">
        <v>121</v>
      </c>
      <c r="B46" s="360"/>
      <c r="C46" s="360"/>
      <c r="D46" s="360"/>
      <c r="E46" s="360"/>
      <c r="F46" s="360"/>
      <c r="G46" s="360"/>
      <c r="H46" s="360"/>
      <c r="I46" s="360"/>
      <c r="J46" s="360"/>
    </row>
    <row r="47" spans="1:10" ht="18.75" hidden="1" customHeight="1" x14ac:dyDescent="0.2">
      <c r="A47" s="360"/>
      <c r="B47" s="360"/>
      <c r="C47" s="360"/>
      <c r="D47" s="360"/>
      <c r="E47" s="360"/>
      <c r="F47" s="360"/>
      <c r="G47" s="360"/>
      <c r="H47" s="360"/>
      <c r="I47" s="360"/>
      <c r="J47" s="360"/>
    </row>
    <row r="48" spans="1:10" ht="18.75" hidden="1" customHeight="1" x14ac:dyDescent="0.2">
      <c r="A48" s="360"/>
      <c r="B48" s="360"/>
      <c r="C48" s="360"/>
      <c r="D48" s="360"/>
      <c r="E48" s="360"/>
      <c r="F48" s="360"/>
      <c r="G48" s="360"/>
      <c r="H48" s="360"/>
      <c r="I48" s="360"/>
      <c r="J48" s="360"/>
    </row>
    <row r="49" spans="1:10" ht="18.75" hidden="1" customHeight="1" x14ac:dyDescent="0.2">
      <c r="A49" s="360"/>
      <c r="B49" s="360"/>
      <c r="C49" s="360"/>
      <c r="D49" s="360"/>
      <c r="E49" s="360"/>
      <c r="F49" s="360"/>
      <c r="G49" s="360"/>
      <c r="H49" s="360"/>
      <c r="I49" s="360"/>
      <c r="J49" s="360"/>
    </row>
    <row r="50" spans="1:10" ht="18.75" hidden="1" customHeight="1" x14ac:dyDescent="0.2">
      <c r="A50" s="360"/>
      <c r="B50" s="360"/>
      <c r="C50" s="360"/>
      <c r="D50" s="360"/>
      <c r="E50" s="360"/>
      <c r="F50" s="360"/>
      <c r="G50" s="360"/>
      <c r="H50" s="360"/>
      <c r="I50" s="360"/>
      <c r="J50" s="360"/>
    </row>
    <row r="51" spans="1:10" ht="18.75" hidden="1" customHeight="1" x14ac:dyDescent="0.2">
      <c r="A51" s="360"/>
      <c r="B51" s="360"/>
      <c r="C51" s="360"/>
      <c r="D51" s="360"/>
      <c r="E51" s="360"/>
      <c r="F51" s="360"/>
      <c r="G51" s="360"/>
      <c r="H51" s="360"/>
      <c r="I51" s="360"/>
      <c r="J51" s="360"/>
    </row>
    <row r="52" spans="1:10" ht="21.75" hidden="1" customHeight="1" x14ac:dyDescent="0.2">
      <c r="A52" s="360"/>
      <c r="B52" s="360"/>
      <c r="C52" s="360"/>
      <c r="D52" s="360"/>
      <c r="E52" s="360"/>
      <c r="F52" s="360"/>
      <c r="G52" s="360"/>
      <c r="H52" s="360"/>
      <c r="I52" s="360"/>
      <c r="J52" s="360"/>
    </row>
    <row r="53" spans="1:10" hidden="1" x14ac:dyDescent="0.2">
      <c r="A53" s="360" t="s">
        <v>122</v>
      </c>
      <c r="B53" s="360"/>
      <c r="C53" s="360"/>
      <c r="D53" s="360"/>
      <c r="E53" s="360"/>
      <c r="F53" s="360"/>
      <c r="G53" s="360"/>
      <c r="H53" s="360"/>
      <c r="I53" s="360"/>
      <c r="J53" s="360"/>
    </row>
    <row r="54" spans="1:10" hidden="1" x14ac:dyDescent="0.2">
      <c r="A54" s="360"/>
      <c r="B54" s="360"/>
      <c r="C54" s="360"/>
      <c r="D54" s="360"/>
      <c r="E54" s="360"/>
      <c r="F54" s="360"/>
      <c r="G54" s="360"/>
      <c r="H54" s="360"/>
      <c r="I54" s="360"/>
      <c r="J54" s="360"/>
    </row>
    <row r="55" spans="1:10" hidden="1" x14ac:dyDescent="0.2">
      <c r="A55" s="360"/>
      <c r="B55" s="360"/>
      <c r="C55" s="360"/>
      <c r="D55" s="360"/>
      <c r="E55" s="360"/>
      <c r="F55" s="360"/>
      <c r="G55" s="360"/>
      <c r="H55" s="360"/>
      <c r="I55" s="360"/>
      <c r="J55" s="360"/>
    </row>
    <row r="56" spans="1:10" hidden="1" x14ac:dyDescent="0.2">
      <c r="A56" s="360"/>
      <c r="B56" s="360"/>
      <c r="C56" s="360"/>
      <c r="D56" s="360"/>
      <c r="E56" s="360"/>
      <c r="F56" s="360"/>
      <c r="G56" s="360"/>
      <c r="H56" s="360"/>
      <c r="I56" s="360"/>
      <c r="J56" s="360"/>
    </row>
    <row r="57" spans="1:10" hidden="1" x14ac:dyDescent="0.2">
      <c r="A57" s="360"/>
      <c r="B57" s="360"/>
      <c r="C57" s="360"/>
      <c r="D57" s="360"/>
      <c r="E57" s="360"/>
      <c r="F57" s="360"/>
      <c r="G57" s="360"/>
      <c r="H57" s="360"/>
      <c r="I57" s="360"/>
      <c r="J57" s="360"/>
    </row>
    <row r="58" spans="1:10" hidden="1" x14ac:dyDescent="0.2">
      <c r="A58" s="360"/>
      <c r="B58" s="360"/>
      <c r="C58" s="360"/>
      <c r="D58" s="360"/>
      <c r="E58" s="360"/>
      <c r="F58" s="360"/>
      <c r="G58" s="360"/>
      <c r="H58" s="360"/>
      <c r="I58" s="360"/>
      <c r="J58" s="360"/>
    </row>
    <row r="59" spans="1:10" hidden="1" x14ac:dyDescent="0.2">
      <c r="A59" s="360"/>
      <c r="B59" s="360"/>
      <c r="C59" s="360"/>
      <c r="D59" s="360"/>
      <c r="E59" s="360"/>
      <c r="F59" s="360"/>
      <c r="G59" s="360"/>
      <c r="H59" s="360"/>
      <c r="I59" s="360"/>
      <c r="J59" s="360"/>
    </row>
    <row r="60" spans="1:10" hidden="1" x14ac:dyDescent="0.2">
      <c r="A60" s="360"/>
      <c r="B60" s="360"/>
      <c r="C60" s="360"/>
      <c r="D60" s="360"/>
      <c r="E60" s="360"/>
      <c r="F60" s="360"/>
      <c r="G60" s="360"/>
      <c r="H60" s="360"/>
      <c r="I60" s="360"/>
      <c r="J60" s="360"/>
    </row>
    <row r="61" spans="1:10" hidden="1" x14ac:dyDescent="0.2">
      <c r="A61" s="360"/>
      <c r="B61" s="360"/>
      <c r="C61" s="360"/>
      <c r="D61" s="360"/>
      <c r="E61" s="360"/>
      <c r="F61" s="360"/>
      <c r="G61" s="360"/>
      <c r="H61" s="360"/>
      <c r="I61" s="360"/>
      <c r="J61" s="360"/>
    </row>
    <row r="62" spans="1:10" hidden="1" x14ac:dyDescent="0.2">
      <c r="A62" s="360"/>
      <c r="B62" s="360"/>
      <c r="C62" s="360"/>
      <c r="D62" s="360"/>
      <c r="E62" s="360"/>
      <c r="F62" s="360"/>
      <c r="G62" s="360"/>
      <c r="H62" s="360"/>
      <c r="I62" s="360"/>
      <c r="J62" s="360"/>
    </row>
    <row r="63" spans="1:10" hidden="1" x14ac:dyDescent="0.2">
      <c r="A63" s="360"/>
      <c r="B63" s="360"/>
      <c r="C63" s="360"/>
      <c r="D63" s="360"/>
      <c r="E63" s="360"/>
      <c r="F63" s="360"/>
      <c r="G63" s="360"/>
      <c r="H63" s="360"/>
      <c r="I63" s="360"/>
      <c r="J63" s="360"/>
    </row>
    <row r="64" spans="1:10" hidden="1" x14ac:dyDescent="0.2">
      <c r="A64" s="360"/>
      <c r="B64" s="360"/>
      <c r="C64" s="360"/>
      <c r="D64" s="360"/>
      <c r="E64" s="360"/>
      <c r="F64" s="360"/>
      <c r="G64" s="360"/>
      <c r="H64" s="360"/>
      <c r="I64" s="360"/>
      <c r="J64" s="360"/>
    </row>
    <row r="65" spans="1:10" hidden="1" x14ac:dyDescent="0.2">
      <c r="A65" s="360"/>
      <c r="B65" s="360"/>
      <c r="C65" s="360"/>
      <c r="D65" s="360"/>
      <c r="E65" s="360"/>
      <c r="F65" s="360"/>
      <c r="G65" s="360"/>
      <c r="H65" s="360"/>
      <c r="I65" s="360"/>
      <c r="J65" s="360"/>
    </row>
    <row r="66" spans="1:10" hidden="1" x14ac:dyDescent="0.2">
      <c r="A66" s="360"/>
      <c r="B66" s="360"/>
      <c r="C66" s="360"/>
      <c r="D66" s="360"/>
      <c r="E66" s="360"/>
      <c r="F66" s="360"/>
      <c r="G66" s="360"/>
      <c r="H66" s="360"/>
      <c r="I66" s="360"/>
      <c r="J66" s="360"/>
    </row>
    <row r="67" spans="1:10" hidden="1" x14ac:dyDescent="0.2"/>
  </sheetData>
  <mergeCells count="7">
    <mergeCell ref="A53:J66"/>
    <mergeCell ref="E3:F3"/>
    <mergeCell ref="N8:P8"/>
    <mergeCell ref="A32:I32"/>
    <mergeCell ref="A34:I36"/>
    <mergeCell ref="A40:J44"/>
    <mergeCell ref="A46:J52"/>
  </mergeCells>
  <conditionalFormatting sqref="I30">
    <cfRule type="cellIs" dxfId="194" priority="5" operator="greaterThan">
      <formula>10</formula>
    </cfRule>
  </conditionalFormatting>
  <conditionalFormatting sqref="K12 K27">
    <cfRule type="containsText" dxfId="193" priority="6" operator="containsText" text="Too High">
      <formula>NOT(ISERROR(SEARCH("Too High",K12)))</formula>
    </cfRule>
  </conditionalFormatting>
  <conditionalFormatting sqref="K12">
    <cfRule type="containsText" dxfId="192" priority="7" operator="containsText" text="Within Limitations">
      <formula>NOT(ISERROR(SEARCH("Within Limitations",K12)))</formula>
    </cfRule>
  </conditionalFormatting>
  <conditionalFormatting sqref="K27">
    <cfRule type="containsText" dxfId="191" priority="8" operator="containsText" text="Within Limitations">
      <formula>NOT(ISERROR(SEARCH("Within Limitations",K27)))</formula>
    </cfRule>
  </conditionalFormatting>
  <conditionalFormatting sqref="K30">
    <cfRule type="containsText" dxfId="190" priority="3" operator="containsText" text="Too High">
      <formula>NOT(ISERROR(SEARCH("Too High",K30)))</formula>
    </cfRule>
    <cfRule type="containsText" dxfId="189" priority="4" operator="containsText" text="Within Limitations">
      <formula>NOT(ISERROR(SEARCH("Within Limitations",K30)))</formula>
    </cfRule>
  </conditionalFormatting>
  <conditionalFormatting sqref="P14">
    <cfRule type="expression" dxfId="188" priority="1">
      <formula>"$P$14&gt;(.75*$P$12)"</formula>
    </cfRule>
  </conditionalFormatting>
  <conditionalFormatting sqref="P20">
    <cfRule type="expression" dxfId="187" priority="2">
      <formula>"$P$14&gt;(.75*$P$12)"</formula>
    </cfRule>
  </conditionalFormatting>
  <pageMargins left="0.7" right="0.7" top="0.75" bottom="0.75" header="0.3" footer="0.3"/>
  <pageSetup scale="62" orientation="portrait" r:id="rId1"/>
  <legacyDrawing r:id="rId2"/>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C1150B-0FB1-49A8-929A-A6AE5E4A8AA4}">
  <sheetPr>
    <pageSetUpPr fitToPage="1"/>
  </sheetPr>
  <dimension ref="A1:I62"/>
  <sheetViews>
    <sheetView topLeftCell="A19" zoomScale="85" zoomScaleNormal="85" workbookViewId="0">
      <selection activeCell="N20" sqref="N20"/>
    </sheetView>
  </sheetViews>
  <sheetFormatPr defaultColWidth="9.77734375" defaultRowHeight="15" x14ac:dyDescent="0.2"/>
  <cols>
    <col min="1" max="2" width="9.77734375" style="10"/>
    <col min="3" max="3" width="13.5546875" style="10" customWidth="1"/>
    <col min="4" max="4" width="15.109375" style="10" customWidth="1"/>
    <col min="5" max="6" width="15.77734375" style="10" customWidth="1"/>
    <col min="7" max="8" width="14.77734375" style="10" customWidth="1"/>
    <col min="9" max="9" width="4.77734375" style="10" customWidth="1"/>
    <col min="10" max="16384" width="9.77734375" style="10"/>
  </cols>
  <sheetData>
    <row r="1" spans="1:9" ht="15" customHeight="1" x14ac:dyDescent="0.2">
      <c r="H1" s="182" t="s">
        <v>116</v>
      </c>
    </row>
    <row r="2" spans="1:9" ht="15" customHeight="1" x14ac:dyDescent="0.2">
      <c r="H2" s="9"/>
    </row>
    <row r="3" spans="1:9" ht="15" customHeight="1" x14ac:dyDescent="0.2"/>
    <row r="4" spans="1:9" ht="15" customHeight="1" x14ac:dyDescent="0.25">
      <c r="A4" s="398" t="str">
        <f>+'SR 6'!E2</f>
        <v>SR Example Fund 6</v>
      </c>
      <c r="B4" s="398"/>
      <c r="C4" s="398"/>
      <c r="D4" s="398"/>
      <c r="E4" s="398"/>
      <c r="F4" s="398"/>
      <c r="G4" s="398"/>
      <c r="H4" s="398"/>
    </row>
    <row r="5" spans="1:9" ht="15" customHeight="1" x14ac:dyDescent="0.25">
      <c r="A5" s="397" t="s">
        <v>156</v>
      </c>
      <c r="B5" s="397"/>
      <c r="C5" s="397"/>
      <c r="D5" s="397"/>
      <c r="E5" s="397"/>
      <c r="F5" s="397"/>
      <c r="G5" s="397"/>
      <c r="H5" s="397"/>
    </row>
    <row r="6" spans="1:9" ht="15" customHeight="1" x14ac:dyDescent="0.25">
      <c r="A6" s="397" t="str">
        <f>+'SR 6'!E3</f>
        <v>Fund XXX</v>
      </c>
      <c r="B6" s="397"/>
      <c r="C6" s="397"/>
      <c r="D6" s="397"/>
      <c r="E6" s="397"/>
      <c r="F6" s="397"/>
      <c r="G6" s="397"/>
      <c r="H6" s="397"/>
    </row>
    <row r="7" spans="1:9" ht="15" customHeight="1" x14ac:dyDescent="0.2">
      <c r="C7" s="9"/>
      <c r="D7" s="9"/>
    </row>
    <row r="8" spans="1:9" ht="15" customHeight="1" x14ac:dyDescent="0.2">
      <c r="D8" s="341" t="s">
        <v>697</v>
      </c>
      <c r="E8" s="399" t="s">
        <v>698</v>
      </c>
      <c r="F8" s="400"/>
      <c r="G8" s="400"/>
      <c r="H8" s="401"/>
    </row>
    <row r="9" spans="1:9" ht="15" customHeight="1" x14ac:dyDescent="0.2">
      <c r="D9" s="2" t="s">
        <v>28</v>
      </c>
      <c r="E9" s="2" t="s">
        <v>28</v>
      </c>
      <c r="F9" s="2" t="s">
        <v>29</v>
      </c>
      <c r="G9" s="26" t="s">
        <v>29</v>
      </c>
      <c r="H9" s="27"/>
      <c r="I9" s="28"/>
    </row>
    <row r="10" spans="1:9" ht="15" customHeight="1" x14ac:dyDescent="0.2">
      <c r="D10" s="5" t="s">
        <v>30</v>
      </c>
      <c r="E10" s="5" t="s">
        <v>30</v>
      </c>
      <c r="F10" s="5" t="s">
        <v>30</v>
      </c>
      <c r="G10" s="29" t="s">
        <v>30</v>
      </c>
      <c r="H10" s="30"/>
      <c r="I10" s="28"/>
    </row>
    <row r="11" spans="1:9" ht="15" customHeight="1" x14ac:dyDescent="0.25">
      <c r="A11" s="223" t="s">
        <v>31</v>
      </c>
      <c r="B11" s="91"/>
      <c r="C11" s="91"/>
      <c r="D11" s="31">
        <f>+E11-1</f>
        <v>2024</v>
      </c>
      <c r="E11" s="31">
        <f>+F11-1</f>
        <v>2025</v>
      </c>
      <c r="F11" s="31">
        <f>+G11-1</f>
        <v>2026</v>
      </c>
      <c r="G11" s="32">
        <f>+TOC!D2</f>
        <v>2027</v>
      </c>
      <c r="H11" s="33"/>
      <c r="I11" s="28"/>
    </row>
    <row r="12" spans="1:9" ht="21" customHeight="1" x14ac:dyDescent="0.2">
      <c r="A12" s="338" t="s">
        <v>64</v>
      </c>
      <c r="B12" s="91"/>
      <c r="C12" s="91"/>
      <c r="D12" s="123">
        <v>0</v>
      </c>
      <c r="E12" s="123">
        <v>0</v>
      </c>
      <c r="F12" s="123">
        <v>0</v>
      </c>
      <c r="G12" s="113"/>
      <c r="H12" s="114"/>
      <c r="I12" s="53"/>
    </row>
    <row r="13" spans="1:9" ht="21" customHeight="1" x14ac:dyDescent="0.2">
      <c r="A13" s="338" t="s">
        <v>85</v>
      </c>
      <c r="B13" s="91"/>
      <c r="C13" s="91"/>
      <c r="D13" s="123">
        <v>0</v>
      </c>
      <c r="E13" s="123">
        <v>0</v>
      </c>
      <c r="F13" s="123">
        <v>0</v>
      </c>
      <c r="G13" s="113"/>
      <c r="H13" s="111">
        <v>0</v>
      </c>
      <c r="I13" s="53"/>
    </row>
    <row r="14" spans="1:9" ht="21" customHeight="1" x14ac:dyDescent="0.2">
      <c r="A14" s="338" t="s">
        <v>65</v>
      </c>
      <c r="B14" s="91"/>
      <c r="C14" s="91"/>
      <c r="D14" s="123">
        <v>0</v>
      </c>
      <c r="E14" s="123">
        <v>0</v>
      </c>
      <c r="F14" s="123">
        <v>0</v>
      </c>
      <c r="G14" s="113"/>
      <c r="H14" s="111">
        <v>0</v>
      </c>
      <c r="I14" s="53"/>
    </row>
    <row r="15" spans="1:9" ht="21" customHeight="1" x14ac:dyDescent="0.2">
      <c r="A15" s="338" t="s">
        <v>82</v>
      </c>
      <c r="B15" s="91"/>
      <c r="C15" s="91"/>
      <c r="D15" s="123">
        <v>0</v>
      </c>
      <c r="E15" s="123">
        <v>0</v>
      </c>
      <c r="F15" s="123">
        <v>0</v>
      </c>
      <c r="G15" s="113"/>
      <c r="H15" s="111">
        <v>0</v>
      </c>
      <c r="I15" s="34"/>
    </row>
    <row r="16" spans="1:9" ht="20.25" customHeight="1" x14ac:dyDescent="0.2">
      <c r="A16" s="338" t="s">
        <v>86</v>
      </c>
      <c r="B16" s="91"/>
      <c r="C16" s="91"/>
      <c r="D16" s="123">
        <v>0</v>
      </c>
      <c r="E16" s="123">
        <v>0</v>
      </c>
      <c r="F16" s="123">
        <v>0</v>
      </c>
      <c r="G16" s="113"/>
      <c r="H16" s="111">
        <v>0</v>
      </c>
      <c r="I16" s="34"/>
    </row>
    <row r="17" spans="1:9" ht="21" customHeight="1" x14ac:dyDescent="0.2">
      <c r="A17" s="338" t="s">
        <v>87</v>
      </c>
      <c r="B17" s="91"/>
      <c r="C17" s="91"/>
      <c r="D17" s="123">
        <v>0</v>
      </c>
      <c r="E17" s="123">
        <v>0</v>
      </c>
      <c r="F17" s="123">
        <v>0</v>
      </c>
      <c r="G17" s="113"/>
      <c r="H17" s="111">
        <v>0</v>
      </c>
      <c r="I17" s="34"/>
    </row>
    <row r="18" spans="1:9" ht="20.25" customHeight="1" x14ac:dyDescent="0.2">
      <c r="A18" s="338" t="s">
        <v>67</v>
      </c>
      <c r="B18" s="91"/>
      <c r="C18" s="91"/>
      <c r="D18" s="123">
        <v>0</v>
      </c>
      <c r="E18" s="123">
        <v>0</v>
      </c>
      <c r="F18" s="123">
        <v>0</v>
      </c>
      <c r="G18" s="113"/>
      <c r="H18" s="111">
        <v>0</v>
      </c>
      <c r="I18" s="34"/>
    </row>
    <row r="19" spans="1:9" ht="20.25" customHeight="1" x14ac:dyDescent="0.2">
      <c r="A19" s="338" t="s">
        <v>80</v>
      </c>
      <c r="B19" s="91"/>
      <c r="C19" s="91"/>
      <c r="D19" s="123">
        <v>0</v>
      </c>
      <c r="E19" s="123">
        <v>0</v>
      </c>
      <c r="F19" s="123">
        <v>0</v>
      </c>
      <c r="G19" s="113"/>
      <c r="H19" s="111">
        <v>0</v>
      </c>
      <c r="I19" s="34"/>
    </row>
    <row r="20" spans="1:9" ht="20.25" customHeight="1" x14ac:dyDescent="0.2">
      <c r="A20" s="338" t="s">
        <v>56</v>
      </c>
      <c r="B20" s="91"/>
      <c r="C20" s="91"/>
      <c r="D20" s="123">
        <v>0</v>
      </c>
      <c r="E20" s="123">
        <v>0</v>
      </c>
      <c r="F20" s="123">
        <v>0</v>
      </c>
      <c r="G20" s="113"/>
      <c r="H20" s="111">
        <v>0</v>
      </c>
      <c r="I20" s="34"/>
    </row>
    <row r="21" spans="1:9" ht="20.25" customHeight="1" x14ac:dyDescent="0.2">
      <c r="A21" s="338" t="s">
        <v>92</v>
      </c>
      <c r="B21" s="91"/>
      <c r="C21" s="91"/>
      <c r="D21" s="123">
        <v>0</v>
      </c>
      <c r="E21" s="123">
        <v>0</v>
      </c>
      <c r="F21" s="123">
        <v>0</v>
      </c>
      <c r="G21" s="113"/>
      <c r="H21" s="111">
        <v>0</v>
      </c>
      <c r="I21" s="34"/>
    </row>
    <row r="22" spans="1:9" ht="21" customHeight="1" x14ac:dyDescent="0.2">
      <c r="A22" s="338"/>
      <c r="B22" s="91"/>
      <c r="C22" s="91"/>
      <c r="D22" s="123">
        <v>0</v>
      </c>
      <c r="E22" s="123">
        <v>0</v>
      </c>
      <c r="F22" s="123">
        <v>0</v>
      </c>
      <c r="G22" s="113"/>
      <c r="H22" s="111">
        <v>0</v>
      </c>
      <c r="I22" s="34"/>
    </row>
    <row r="23" spans="1:9" ht="21" customHeight="1" x14ac:dyDescent="0.2">
      <c r="A23" s="338"/>
      <c r="B23" s="91"/>
      <c r="C23" s="91"/>
      <c r="D23" s="123">
        <v>0</v>
      </c>
      <c r="E23" s="123">
        <v>0</v>
      </c>
      <c r="F23" s="123">
        <v>0</v>
      </c>
      <c r="G23" s="113"/>
      <c r="H23" s="111">
        <v>0</v>
      </c>
      <c r="I23" s="34"/>
    </row>
    <row r="24" spans="1:9" ht="21" customHeight="1" x14ac:dyDescent="0.2">
      <c r="A24" s="338"/>
      <c r="B24" s="91"/>
      <c r="C24" s="91"/>
      <c r="D24" s="123">
        <v>0</v>
      </c>
      <c r="E24" s="123">
        <v>0</v>
      </c>
      <c r="F24" s="123">
        <v>0</v>
      </c>
      <c r="G24" s="113"/>
      <c r="H24" s="111">
        <v>0</v>
      </c>
      <c r="I24" s="34"/>
    </row>
    <row r="25" spans="1:9" ht="21" customHeight="1" x14ac:dyDescent="0.2">
      <c r="A25" s="338"/>
      <c r="B25" s="91"/>
      <c r="C25" s="91"/>
      <c r="D25" s="123">
        <v>0</v>
      </c>
      <c r="E25" s="123">
        <v>0</v>
      </c>
      <c r="F25" s="123">
        <v>0</v>
      </c>
      <c r="G25" s="113"/>
      <c r="H25" s="111">
        <v>0</v>
      </c>
      <c r="I25" s="34"/>
    </row>
    <row r="26" spans="1:9" ht="20.25" customHeight="1" x14ac:dyDescent="0.2">
      <c r="A26" s="338"/>
      <c r="B26" s="91"/>
      <c r="C26" s="91"/>
      <c r="D26" s="123">
        <v>0</v>
      </c>
      <c r="E26" s="123">
        <v>0</v>
      </c>
      <c r="F26" s="123">
        <v>0</v>
      </c>
      <c r="G26" s="113"/>
      <c r="H26" s="111">
        <v>0</v>
      </c>
      <c r="I26" s="34"/>
    </row>
    <row r="27" spans="1:9" ht="28.5" customHeight="1" x14ac:dyDescent="0.2">
      <c r="A27" s="220" t="s">
        <v>135</v>
      </c>
      <c r="B27" s="91"/>
      <c r="C27" s="91"/>
      <c r="D27" s="35">
        <f>SUM(D12:D26)</f>
        <v>0</v>
      </c>
      <c r="E27" s="35">
        <f>SUM(E12:E26)</f>
        <v>0</v>
      </c>
      <c r="F27" s="35">
        <f>SUM(F12:F26)</f>
        <v>0</v>
      </c>
      <c r="G27" s="35"/>
      <c r="H27" s="23">
        <f>SUM(H13:H26)</f>
        <v>0</v>
      </c>
      <c r="I27" s="34"/>
    </row>
    <row r="28" spans="1:9" x14ac:dyDescent="0.2">
      <c r="A28" s="91"/>
      <c r="B28" s="91"/>
      <c r="C28" s="91"/>
      <c r="D28" s="1"/>
      <c r="E28" s="1"/>
      <c r="F28" s="1"/>
      <c r="G28" s="1"/>
      <c r="H28" s="1"/>
    </row>
    <row r="29" spans="1:9" x14ac:dyDescent="0.2">
      <c r="A29" s="91"/>
      <c r="B29" s="91"/>
      <c r="C29" s="91"/>
      <c r="D29" s="2" t="s">
        <v>28</v>
      </c>
      <c r="E29" s="2" t="s">
        <v>28</v>
      </c>
      <c r="F29" s="2" t="s">
        <v>29</v>
      </c>
      <c r="G29" s="3"/>
      <c r="H29" s="4" t="s">
        <v>41</v>
      </c>
      <c r="I29" s="28"/>
    </row>
    <row r="30" spans="1:9" ht="15.75" x14ac:dyDescent="0.25">
      <c r="A30" s="223"/>
      <c r="B30" s="91"/>
      <c r="C30" s="91"/>
      <c r="D30" s="5" t="s">
        <v>42</v>
      </c>
      <c r="E30" s="5" t="s">
        <v>42</v>
      </c>
      <c r="F30" s="5" t="s">
        <v>42</v>
      </c>
      <c r="G30" s="6" t="s">
        <v>43</v>
      </c>
      <c r="H30" s="7" t="s">
        <v>44</v>
      </c>
      <c r="I30" s="28"/>
    </row>
    <row r="31" spans="1:9" ht="20.25" customHeight="1" x14ac:dyDescent="0.25">
      <c r="A31" s="223" t="s">
        <v>45</v>
      </c>
      <c r="B31" s="91"/>
      <c r="C31" s="91"/>
      <c r="D31" s="5">
        <f>+D11</f>
        <v>2024</v>
      </c>
      <c r="E31" s="5">
        <f>+E11</f>
        <v>2025</v>
      </c>
      <c r="F31" s="5">
        <f>+F11</f>
        <v>2026</v>
      </c>
      <c r="G31" s="8">
        <f>+G11</f>
        <v>2027</v>
      </c>
      <c r="H31" s="7">
        <f>+G11</f>
        <v>2027</v>
      </c>
      <c r="I31" s="28"/>
    </row>
    <row r="32" spans="1:9" ht="20.25" customHeight="1" x14ac:dyDescent="0.2">
      <c r="A32" s="338" t="s">
        <v>68</v>
      </c>
      <c r="B32" s="91"/>
      <c r="C32" s="91"/>
      <c r="D32" s="111">
        <v>0</v>
      </c>
      <c r="E32" s="111">
        <v>0</v>
      </c>
      <c r="F32" s="111">
        <v>0</v>
      </c>
      <c r="G32" s="112">
        <v>0</v>
      </c>
      <c r="H32" s="111">
        <v>0</v>
      </c>
      <c r="I32" s="28"/>
    </row>
    <row r="33" spans="1:9" ht="20.25" customHeight="1" x14ac:dyDescent="0.2">
      <c r="A33" s="338" t="s">
        <v>69</v>
      </c>
      <c r="B33" s="91"/>
      <c r="C33" s="91"/>
      <c r="D33" s="111">
        <v>0</v>
      </c>
      <c r="E33" s="111">
        <v>0</v>
      </c>
      <c r="F33" s="111">
        <v>0</v>
      </c>
      <c r="G33" s="112">
        <v>0</v>
      </c>
      <c r="H33" s="111">
        <v>0</v>
      </c>
    </row>
    <row r="34" spans="1:9" ht="20.25" customHeight="1" x14ac:dyDescent="0.2">
      <c r="A34" s="338" t="s">
        <v>90</v>
      </c>
      <c r="B34" s="91"/>
      <c r="C34" s="91"/>
      <c r="D34" s="111">
        <v>0</v>
      </c>
      <c r="E34" s="111">
        <v>0</v>
      </c>
      <c r="F34" s="111">
        <v>0</v>
      </c>
      <c r="G34" s="112">
        <v>0</v>
      </c>
      <c r="H34" s="111">
        <v>0</v>
      </c>
      <c r="I34" s="28"/>
    </row>
    <row r="35" spans="1:9" ht="20.25" customHeight="1" x14ac:dyDescent="0.2">
      <c r="A35" s="338" t="s">
        <v>93</v>
      </c>
      <c r="B35" s="91"/>
      <c r="C35" s="91"/>
      <c r="D35" s="111">
        <v>0</v>
      </c>
      <c r="E35" s="111">
        <v>0</v>
      </c>
      <c r="F35" s="111">
        <v>0</v>
      </c>
      <c r="G35" s="112">
        <v>0</v>
      </c>
      <c r="H35" s="111">
        <v>0</v>
      </c>
      <c r="I35" s="28"/>
    </row>
    <row r="36" spans="1:9" ht="20.25" customHeight="1" x14ac:dyDescent="0.2">
      <c r="A36" s="338" t="s">
        <v>70</v>
      </c>
      <c r="B36" s="91"/>
      <c r="C36" s="91"/>
      <c r="D36" s="111">
        <v>0</v>
      </c>
      <c r="E36" s="111">
        <v>0</v>
      </c>
      <c r="F36" s="111">
        <v>0</v>
      </c>
      <c r="G36" s="112">
        <v>0</v>
      </c>
      <c r="H36" s="111">
        <v>0</v>
      </c>
      <c r="I36" s="28"/>
    </row>
    <row r="37" spans="1:9" ht="20.25" customHeight="1" x14ac:dyDescent="0.2">
      <c r="A37" s="338" t="s">
        <v>83</v>
      </c>
      <c r="B37" s="91"/>
      <c r="C37" s="91"/>
      <c r="D37" s="111">
        <v>0</v>
      </c>
      <c r="E37" s="111">
        <v>0</v>
      </c>
      <c r="F37" s="111">
        <v>0</v>
      </c>
      <c r="G37" s="112">
        <v>0</v>
      </c>
      <c r="H37" s="111">
        <v>0</v>
      </c>
      <c r="I37" s="28"/>
    </row>
    <row r="38" spans="1:9" ht="20.25" customHeight="1" x14ac:dyDescent="0.2">
      <c r="A38" s="338" t="s">
        <v>84</v>
      </c>
      <c r="B38" s="91"/>
      <c r="C38" s="91"/>
      <c r="D38" s="111">
        <v>0</v>
      </c>
      <c r="E38" s="111">
        <v>0</v>
      </c>
      <c r="F38" s="111">
        <v>0</v>
      </c>
      <c r="G38" s="112">
        <v>0</v>
      </c>
      <c r="H38" s="111">
        <v>0</v>
      </c>
      <c r="I38" s="28"/>
    </row>
    <row r="39" spans="1:9" ht="20.25" customHeight="1" x14ac:dyDescent="0.2">
      <c r="A39" s="338" t="s">
        <v>71</v>
      </c>
      <c r="B39" s="91"/>
      <c r="C39" s="91"/>
      <c r="D39" s="111">
        <v>0</v>
      </c>
      <c r="E39" s="111">
        <v>0</v>
      </c>
      <c r="F39" s="111">
        <v>0</v>
      </c>
      <c r="G39" s="112">
        <v>0</v>
      </c>
      <c r="H39" s="111">
        <v>0</v>
      </c>
      <c r="I39" s="28"/>
    </row>
    <row r="40" spans="1:9" ht="20.25" customHeight="1" x14ac:dyDescent="0.2">
      <c r="A40" s="338" t="s">
        <v>72</v>
      </c>
      <c r="B40" s="91"/>
      <c r="C40" s="91"/>
      <c r="D40" s="111">
        <v>0</v>
      </c>
      <c r="E40" s="111">
        <v>0</v>
      </c>
      <c r="F40" s="111">
        <v>0</v>
      </c>
      <c r="G40" s="112">
        <v>0</v>
      </c>
      <c r="H40" s="111">
        <v>0</v>
      </c>
      <c r="I40" s="28"/>
    </row>
    <row r="41" spans="1:9" ht="20.25" customHeight="1" x14ac:dyDescent="0.2">
      <c r="A41" s="338" t="s">
        <v>81</v>
      </c>
      <c r="B41" s="91"/>
      <c r="C41" s="91"/>
      <c r="D41" s="111">
        <v>0</v>
      </c>
      <c r="E41" s="111">
        <v>0</v>
      </c>
      <c r="F41" s="111">
        <v>0</v>
      </c>
      <c r="G41" s="112">
        <v>0</v>
      </c>
      <c r="H41" s="111">
        <v>0</v>
      </c>
      <c r="I41" s="28"/>
    </row>
    <row r="42" spans="1:9" ht="20.25" customHeight="1" x14ac:dyDescent="0.2">
      <c r="A42" s="338" t="s">
        <v>73</v>
      </c>
      <c r="B42" s="91"/>
      <c r="C42" s="91"/>
      <c r="D42" s="111">
        <v>0</v>
      </c>
      <c r="E42" s="111">
        <v>0</v>
      </c>
      <c r="F42" s="111">
        <v>0</v>
      </c>
      <c r="G42" s="112">
        <v>0</v>
      </c>
      <c r="H42" s="111">
        <v>0</v>
      </c>
      <c r="I42" s="28"/>
    </row>
    <row r="43" spans="1:9" ht="25.5" customHeight="1" x14ac:dyDescent="0.2">
      <c r="A43" s="338" t="s">
        <v>74</v>
      </c>
      <c r="B43" s="91"/>
      <c r="C43" s="91"/>
      <c r="D43" s="111">
        <v>0</v>
      </c>
      <c r="E43" s="111">
        <v>0</v>
      </c>
      <c r="F43" s="111">
        <v>0</v>
      </c>
      <c r="G43" s="112">
        <v>0</v>
      </c>
      <c r="H43" s="111">
        <v>0</v>
      </c>
      <c r="I43" s="28"/>
    </row>
    <row r="44" spans="1:9" ht="25.5" customHeight="1" x14ac:dyDescent="0.2">
      <c r="A44" s="338" t="s">
        <v>75</v>
      </c>
      <c r="B44" s="91"/>
      <c r="C44" s="91"/>
      <c r="D44" s="111">
        <v>0</v>
      </c>
      <c r="E44" s="111">
        <v>0</v>
      </c>
      <c r="F44" s="111">
        <v>0</v>
      </c>
      <c r="G44" s="112">
        <v>0</v>
      </c>
      <c r="H44" s="111">
        <v>0</v>
      </c>
      <c r="I44" s="28"/>
    </row>
    <row r="45" spans="1:9" ht="20.25" customHeight="1" x14ac:dyDescent="0.2">
      <c r="A45" s="338" t="s">
        <v>89</v>
      </c>
      <c r="B45" s="91"/>
      <c r="C45" s="91"/>
      <c r="D45" s="111">
        <v>0</v>
      </c>
      <c r="E45" s="111">
        <v>0</v>
      </c>
      <c r="F45" s="111">
        <v>0</v>
      </c>
      <c r="G45" s="112">
        <v>0</v>
      </c>
      <c r="H45" s="111">
        <v>0</v>
      </c>
      <c r="I45" s="28"/>
    </row>
    <row r="46" spans="1:9" ht="21" customHeight="1" x14ac:dyDescent="0.2">
      <c r="A46" s="338" t="s">
        <v>76</v>
      </c>
      <c r="B46" s="91"/>
      <c r="C46" s="91"/>
      <c r="D46" s="111">
        <v>0</v>
      </c>
      <c r="E46" s="111">
        <v>0</v>
      </c>
      <c r="F46" s="111">
        <v>0</v>
      </c>
      <c r="G46" s="112">
        <v>0</v>
      </c>
      <c r="H46" s="111">
        <v>0</v>
      </c>
      <c r="I46" s="28"/>
    </row>
    <row r="47" spans="1:9" ht="20.100000000000001" customHeight="1" x14ac:dyDescent="0.2">
      <c r="A47" s="338" t="s">
        <v>77</v>
      </c>
      <c r="B47" s="91"/>
      <c r="C47" s="91"/>
      <c r="D47" s="111">
        <v>0</v>
      </c>
      <c r="E47" s="111">
        <v>0</v>
      </c>
      <c r="F47" s="111">
        <v>0</v>
      </c>
      <c r="G47" s="112">
        <v>0</v>
      </c>
      <c r="H47" s="111">
        <v>0</v>
      </c>
      <c r="I47" s="28"/>
    </row>
    <row r="48" spans="1:9" ht="20.25" customHeight="1" x14ac:dyDescent="0.2">
      <c r="A48" s="338" t="s">
        <v>78</v>
      </c>
      <c r="B48" s="91"/>
      <c r="C48" s="91"/>
      <c r="D48" s="111">
        <v>0</v>
      </c>
      <c r="E48" s="111">
        <v>0</v>
      </c>
      <c r="F48" s="111">
        <v>0</v>
      </c>
      <c r="G48" s="112">
        <v>0</v>
      </c>
      <c r="H48" s="111">
        <v>0</v>
      </c>
      <c r="I48" s="28"/>
    </row>
    <row r="49" spans="1:9" ht="21" customHeight="1" x14ac:dyDescent="0.2">
      <c r="A49" s="338" t="s">
        <v>79</v>
      </c>
      <c r="B49" s="91"/>
      <c r="C49" s="91"/>
      <c r="D49" s="111">
        <v>0</v>
      </c>
      <c r="E49" s="111">
        <v>0</v>
      </c>
      <c r="F49" s="111">
        <v>0</v>
      </c>
      <c r="G49" s="112">
        <v>0</v>
      </c>
      <c r="H49" s="111">
        <v>0</v>
      </c>
      <c r="I49" s="28"/>
    </row>
    <row r="50" spans="1:9" ht="21" customHeight="1" x14ac:dyDescent="0.2">
      <c r="A50" s="338" t="s">
        <v>56</v>
      </c>
      <c r="B50" s="91"/>
      <c r="C50" s="91"/>
      <c r="D50" s="111">
        <v>0</v>
      </c>
      <c r="E50" s="111">
        <v>0</v>
      </c>
      <c r="F50" s="111">
        <v>0</v>
      </c>
      <c r="G50" s="112">
        <v>0</v>
      </c>
      <c r="H50" s="111">
        <v>0</v>
      </c>
      <c r="I50" s="28"/>
    </row>
    <row r="51" spans="1:9" ht="21" customHeight="1" x14ac:dyDescent="0.2">
      <c r="A51" s="338"/>
      <c r="B51" s="91"/>
      <c r="C51" s="91"/>
      <c r="D51" s="111">
        <v>0</v>
      </c>
      <c r="E51" s="111">
        <v>0</v>
      </c>
      <c r="F51" s="111">
        <v>0</v>
      </c>
      <c r="G51" s="112">
        <v>0</v>
      </c>
      <c r="H51" s="111">
        <v>0</v>
      </c>
      <c r="I51" s="28"/>
    </row>
    <row r="52" spans="1:9" ht="21" customHeight="1" x14ac:dyDescent="0.2">
      <c r="A52" s="338"/>
      <c r="B52" s="91"/>
      <c r="C52" s="91"/>
      <c r="D52" s="111">
        <v>0</v>
      </c>
      <c r="E52" s="111">
        <v>0</v>
      </c>
      <c r="F52" s="111">
        <v>0</v>
      </c>
      <c r="G52" s="112">
        <v>0</v>
      </c>
      <c r="H52" s="111">
        <v>0</v>
      </c>
      <c r="I52" s="28"/>
    </row>
    <row r="53" spans="1:9" ht="21" customHeight="1" x14ac:dyDescent="0.2">
      <c r="A53" s="338"/>
      <c r="B53" s="91"/>
      <c r="C53" s="91"/>
      <c r="D53" s="111">
        <v>0</v>
      </c>
      <c r="E53" s="111">
        <v>0</v>
      </c>
      <c r="F53" s="111">
        <v>0</v>
      </c>
      <c r="G53" s="112">
        <v>0</v>
      </c>
      <c r="H53" s="111">
        <v>0</v>
      </c>
      <c r="I53" s="28"/>
    </row>
    <row r="54" spans="1:9" ht="21" customHeight="1" x14ac:dyDescent="0.2">
      <c r="A54" s="338"/>
      <c r="B54" s="91"/>
      <c r="C54" s="91"/>
      <c r="D54" s="111">
        <v>0</v>
      </c>
      <c r="E54" s="111">
        <v>0</v>
      </c>
      <c r="F54" s="111">
        <v>0</v>
      </c>
      <c r="G54" s="112">
        <v>0</v>
      </c>
      <c r="H54" s="111">
        <v>0</v>
      </c>
      <c r="I54" s="28"/>
    </row>
    <row r="55" spans="1:9" ht="20.25" customHeight="1" x14ac:dyDescent="0.2">
      <c r="A55" s="338"/>
      <c r="B55" s="91"/>
      <c r="C55" s="91"/>
      <c r="D55" s="111">
        <v>0</v>
      </c>
      <c r="E55" s="111">
        <v>0</v>
      </c>
      <c r="F55" s="111">
        <v>0</v>
      </c>
      <c r="G55" s="112">
        <v>0</v>
      </c>
      <c r="H55" s="111">
        <v>0</v>
      </c>
      <c r="I55" s="28"/>
    </row>
    <row r="56" spans="1:9" ht="20.100000000000001" customHeight="1" x14ac:dyDescent="0.25">
      <c r="A56" s="223" t="s">
        <v>143</v>
      </c>
      <c r="B56" s="91"/>
      <c r="C56" s="91"/>
      <c r="D56" s="35">
        <f>SUM(D32:D55)</f>
        <v>0</v>
      </c>
      <c r="E56" s="35">
        <f>SUM(E32:E55)</f>
        <v>0</v>
      </c>
      <c r="F56" s="35">
        <f>SUM(F32:F55)</f>
        <v>0</v>
      </c>
      <c r="G56" s="35">
        <f>SUM(G32:G55)</f>
        <v>0</v>
      </c>
      <c r="H56" s="35">
        <f>SUM(H32:H55)</f>
        <v>0</v>
      </c>
      <c r="I56" s="28"/>
    </row>
    <row r="57" spans="1:9" ht="20.100000000000001" customHeight="1" x14ac:dyDescent="0.25">
      <c r="A57" s="223" t="s">
        <v>58</v>
      </c>
      <c r="B57" s="91"/>
      <c r="C57" s="91"/>
      <c r="D57" s="35">
        <f>D27-D56</f>
        <v>0</v>
      </c>
      <c r="E57" s="35">
        <f>E27-E56</f>
        <v>0</v>
      </c>
      <c r="F57" s="35">
        <f>F27-F56</f>
        <v>0</v>
      </c>
      <c r="G57" s="36">
        <f>H27-G56</f>
        <v>0</v>
      </c>
      <c r="H57" s="23">
        <f>H27-H56</f>
        <v>0</v>
      </c>
      <c r="I57" s="28"/>
    </row>
    <row r="58" spans="1:9" ht="15.75" x14ac:dyDescent="0.25">
      <c r="A58" s="223" t="s">
        <v>59</v>
      </c>
      <c r="B58" s="91"/>
      <c r="C58" s="91"/>
      <c r="D58" s="89">
        <v>0</v>
      </c>
      <c r="E58" s="89">
        <f>D61</f>
        <v>0</v>
      </c>
      <c r="F58" s="35">
        <f>+E61</f>
        <v>0</v>
      </c>
      <c r="G58" s="36">
        <f>+F61</f>
        <v>0</v>
      </c>
      <c r="H58" s="23">
        <f>+F61</f>
        <v>0</v>
      </c>
      <c r="I58" s="28"/>
    </row>
    <row r="59" spans="1:9" ht="20.100000000000001" customHeight="1" x14ac:dyDescent="0.25">
      <c r="A59" s="223" t="s">
        <v>60</v>
      </c>
      <c r="B59" s="91"/>
      <c r="C59" s="91"/>
      <c r="D59" s="89">
        <v>0</v>
      </c>
      <c r="E59" s="89">
        <v>0</v>
      </c>
      <c r="F59" s="89">
        <v>0</v>
      </c>
      <c r="G59" s="90">
        <v>0</v>
      </c>
      <c r="H59" s="83">
        <v>0</v>
      </c>
      <c r="I59" s="28"/>
    </row>
    <row r="60" spans="1:9" ht="20.100000000000001" customHeight="1" x14ac:dyDescent="0.25">
      <c r="A60" s="223" t="s">
        <v>66</v>
      </c>
      <c r="B60" s="91"/>
      <c r="C60" s="91"/>
      <c r="D60" s="89">
        <v>0</v>
      </c>
      <c r="E60" s="89">
        <v>0</v>
      </c>
      <c r="F60" s="89">
        <v>0</v>
      </c>
      <c r="G60" s="90">
        <v>0</v>
      </c>
      <c r="H60" s="83">
        <v>0</v>
      </c>
      <c r="I60" s="28"/>
    </row>
    <row r="61" spans="1:9" ht="20.100000000000001" customHeight="1" x14ac:dyDescent="0.25">
      <c r="A61" s="223" t="s">
        <v>144</v>
      </c>
      <c r="B61" s="91"/>
      <c r="C61" s="91"/>
      <c r="D61" s="115">
        <f>D57+D58+D59-D60</f>
        <v>0</v>
      </c>
      <c r="E61" s="115">
        <f>E57+E58+E59-E60</f>
        <v>0</v>
      </c>
      <c r="F61" s="116">
        <f>F57+F58+F59-F60</f>
        <v>0</v>
      </c>
      <c r="G61" s="37">
        <f>G57+G58+G59-G60</f>
        <v>0</v>
      </c>
      <c r="H61" s="38">
        <f>H57+H58+H59-H60</f>
        <v>0</v>
      </c>
      <c r="I61" s="28"/>
    </row>
    <row r="62" spans="1:9" ht="20.100000000000001" customHeight="1" x14ac:dyDescent="0.2">
      <c r="G62" s="1"/>
    </row>
  </sheetData>
  <mergeCells count="4">
    <mergeCell ref="A4:H4"/>
    <mergeCell ref="A5:H5"/>
    <mergeCell ref="A6:H6"/>
    <mergeCell ref="E8:H8"/>
  </mergeCells>
  <pageMargins left="0.7" right="0.7" top="0.75" bottom="0.75" header="0.3" footer="0.3"/>
  <pageSetup scale="61" orientation="portrait" r:id="rId1"/>
  <legacyDrawing r:id="rId2"/>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8DCD7C-5E4C-44AD-B66E-D5A311226F84}">
  <sheetPr>
    <pageSetUpPr fitToPage="1"/>
  </sheetPr>
  <dimension ref="A1:P67"/>
  <sheetViews>
    <sheetView showGridLines="0" zoomScale="85" zoomScaleNormal="85" workbookViewId="0">
      <selection activeCell="I30" sqref="I30"/>
    </sheetView>
  </sheetViews>
  <sheetFormatPr defaultColWidth="8.88671875" defaultRowHeight="15" x14ac:dyDescent="0.2"/>
  <cols>
    <col min="1" max="1" width="5.44140625" style="10" customWidth="1"/>
    <col min="2" max="4" width="8.88671875" style="10"/>
    <col min="5" max="5" width="14.6640625" style="10" customWidth="1"/>
    <col min="6" max="6" width="12.33203125" style="10" customWidth="1"/>
    <col min="7" max="7" width="17.44140625" style="10" customWidth="1"/>
    <col min="8" max="8" width="2.77734375" style="10" customWidth="1"/>
    <col min="9" max="9" width="16.88671875" style="10" customWidth="1"/>
    <col min="10" max="10" width="8.88671875" style="10"/>
    <col min="11" max="11" width="15.44140625" style="10" bestFit="1" customWidth="1"/>
    <col min="12" max="14" width="8.88671875" style="10"/>
    <col min="15" max="15" width="19.21875" style="10" customWidth="1"/>
    <col min="16" max="16" width="12.77734375" style="10" customWidth="1"/>
    <col min="17" max="16384" width="8.88671875" style="10"/>
  </cols>
  <sheetData>
    <row r="1" spans="1:16" x14ac:dyDescent="0.2">
      <c r="I1" s="182" t="s">
        <v>116</v>
      </c>
    </row>
    <row r="2" spans="1:16" ht="26.25" x14ac:dyDescent="0.4">
      <c r="D2" s="39"/>
      <c r="E2" s="87" t="s">
        <v>263</v>
      </c>
      <c r="F2" s="91"/>
    </row>
    <row r="3" spans="1:16" ht="23.25" x14ac:dyDescent="0.35">
      <c r="A3" s="15"/>
      <c r="B3" s="11"/>
      <c r="C3" s="15"/>
      <c r="D3" s="15"/>
      <c r="E3" s="402" t="s">
        <v>253</v>
      </c>
      <c r="F3" s="403"/>
      <c r="G3" s="15"/>
      <c r="H3" s="15"/>
      <c r="I3" s="15"/>
    </row>
    <row r="4" spans="1:16" ht="23.25" x14ac:dyDescent="0.35">
      <c r="A4" s="15"/>
      <c r="B4" s="11"/>
      <c r="C4" s="15"/>
      <c r="D4" s="15"/>
      <c r="E4" s="92" t="s">
        <v>119</v>
      </c>
      <c r="F4" s="177">
        <v>0</v>
      </c>
      <c r="G4" s="15"/>
      <c r="H4" s="15"/>
      <c r="I4" s="15"/>
    </row>
    <row r="5" spans="1:16" ht="24" thickBot="1" x14ac:dyDescent="0.4">
      <c r="A5" s="15"/>
      <c r="B5" s="11"/>
      <c r="C5" s="15"/>
      <c r="D5" s="15"/>
      <c r="E5" s="92"/>
      <c r="F5" s="110"/>
      <c r="G5" s="15"/>
      <c r="H5" s="15"/>
      <c r="I5" s="15"/>
    </row>
    <row r="6" spans="1:16" ht="18.75" thickBot="1" x14ac:dyDescent="0.3">
      <c r="A6" s="75" t="s">
        <v>102</v>
      </c>
      <c r="B6" s="76"/>
      <c r="C6" s="76"/>
      <c r="D6" s="76"/>
      <c r="E6" s="85">
        <v>0</v>
      </c>
      <c r="F6" s="110"/>
    </row>
    <row r="8" spans="1:16" ht="15.75" x14ac:dyDescent="0.25">
      <c r="B8" s="18" t="s">
        <v>8</v>
      </c>
      <c r="N8" s="397" t="s">
        <v>98</v>
      </c>
      <c r="O8" s="397"/>
      <c r="P8" s="397"/>
    </row>
    <row r="9" spans="1:16" x14ac:dyDescent="0.2">
      <c r="A9" s="9" t="s">
        <v>9</v>
      </c>
      <c r="B9" s="9" t="s">
        <v>145</v>
      </c>
      <c r="G9" s="21">
        <f>+'SR 7 WKS'!H56</f>
        <v>0</v>
      </c>
      <c r="H9" s="14"/>
      <c r="I9" s="14"/>
    </row>
    <row r="10" spans="1:16" x14ac:dyDescent="0.2">
      <c r="B10" s="9" t="s">
        <v>153</v>
      </c>
      <c r="G10" s="22">
        <f>+'SR 7 WKS'!H60</f>
        <v>0</v>
      </c>
      <c r="H10" s="14"/>
      <c r="I10" s="14"/>
      <c r="N10" s="10" t="s">
        <v>109</v>
      </c>
      <c r="P10" s="45">
        <f>+'SR 7 WKS'!F56</f>
        <v>0</v>
      </c>
    </row>
    <row r="11" spans="1:16" ht="15.75" thickBot="1" x14ac:dyDescent="0.25">
      <c r="B11" s="9" t="s">
        <v>10</v>
      </c>
      <c r="G11" s="22"/>
      <c r="H11" s="14"/>
      <c r="I11" s="21">
        <f>G9+G10</f>
        <v>0</v>
      </c>
      <c r="N11" s="10" t="s">
        <v>326</v>
      </c>
      <c r="P11" s="46">
        <f>+'SR 7 WKS'!F60</f>
        <v>0</v>
      </c>
    </row>
    <row r="12" spans="1:16" ht="15.75" thickBot="1" x14ac:dyDescent="0.25">
      <c r="A12" s="9" t="s">
        <v>11</v>
      </c>
      <c r="B12" s="9" t="s">
        <v>63</v>
      </c>
      <c r="G12" s="14"/>
      <c r="H12" s="14"/>
      <c r="I12" s="83">
        <v>0</v>
      </c>
      <c r="K12" s="42" t="str">
        <f>IF(I12&gt;P24,"Too High", "Within Limitations")</f>
        <v>Within Limitations</v>
      </c>
      <c r="N12" s="10" t="s">
        <v>99</v>
      </c>
      <c r="P12" s="45">
        <f>SUM(P10:P11)</f>
        <v>0</v>
      </c>
    </row>
    <row r="13" spans="1:16" x14ac:dyDescent="0.2">
      <c r="A13" s="9" t="s">
        <v>12</v>
      </c>
      <c r="B13" s="9" t="s">
        <v>13</v>
      </c>
      <c r="I13" s="1"/>
      <c r="P13" s="45"/>
    </row>
    <row r="14" spans="1:16" ht="15.75" thickBot="1" x14ac:dyDescent="0.25">
      <c r="B14" s="9" t="s">
        <v>14</v>
      </c>
      <c r="I14" s="174">
        <f>I11+I12</f>
        <v>0</v>
      </c>
      <c r="N14" s="10" t="s">
        <v>120</v>
      </c>
      <c r="P14" s="79">
        <f>+P12*0.75</f>
        <v>0</v>
      </c>
    </row>
    <row r="15" spans="1:16" ht="15.75" thickTop="1" x14ac:dyDescent="0.2">
      <c r="I15" s="12"/>
    </row>
    <row r="16" spans="1:16" ht="15.75" x14ac:dyDescent="0.25">
      <c r="B16" s="18" t="s">
        <v>15</v>
      </c>
      <c r="N16" s="10" t="s">
        <v>165</v>
      </c>
      <c r="P16" s="79">
        <f>+'SR 7 WKS'!H56</f>
        <v>0</v>
      </c>
    </row>
    <row r="17" spans="1:16" x14ac:dyDescent="0.2">
      <c r="A17" s="9">
        <v>4</v>
      </c>
      <c r="B17" s="9" t="s">
        <v>115</v>
      </c>
      <c r="F17" s="9" t="str">
        <f>(+TOC!D2-1) &amp; " (Note 2)"</f>
        <v>2026 (Note 2)</v>
      </c>
      <c r="I17" s="172">
        <f>+'SR 7 WKS'!F61</f>
        <v>0</v>
      </c>
      <c r="N17" s="10" t="s">
        <v>325</v>
      </c>
      <c r="P17" s="80">
        <f>+'SR 7 WKS'!H60</f>
        <v>0</v>
      </c>
    </row>
    <row r="18" spans="1:16" x14ac:dyDescent="0.2">
      <c r="A18" s="9" t="s">
        <v>16</v>
      </c>
      <c r="B18" s="9" t="s">
        <v>154</v>
      </c>
      <c r="G18" s="20">
        <f>+'SR 7 WKS'!H27</f>
        <v>0</v>
      </c>
      <c r="I18" s="1"/>
      <c r="N18" s="10" t="s">
        <v>99</v>
      </c>
      <c r="P18" s="79">
        <f>SUM(P16:P17)</f>
        <v>0</v>
      </c>
    </row>
    <row r="19" spans="1:16" x14ac:dyDescent="0.2">
      <c r="B19" s="9" t="s">
        <v>155</v>
      </c>
      <c r="G19" s="19">
        <f>+'SR 7 WKS'!H59</f>
        <v>0</v>
      </c>
      <c r="P19" s="79"/>
    </row>
    <row r="20" spans="1:16" x14ac:dyDescent="0.2">
      <c r="B20" s="9" t="s">
        <v>17</v>
      </c>
      <c r="G20" s="1"/>
      <c r="N20" s="10" t="s">
        <v>120</v>
      </c>
      <c r="P20" s="79">
        <f>+P18*0.75</f>
        <v>0</v>
      </c>
    </row>
    <row r="21" spans="1:16" x14ac:dyDescent="0.2">
      <c r="B21" s="9" t="s">
        <v>18</v>
      </c>
      <c r="I21" s="24">
        <f>G18+G19</f>
        <v>0</v>
      </c>
      <c r="P21" s="81"/>
    </row>
    <row r="22" spans="1:16" x14ac:dyDescent="0.2">
      <c r="B22" s="9"/>
      <c r="I22" s="13"/>
      <c r="P22" s="81"/>
    </row>
    <row r="23" spans="1:16" ht="15.75" x14ac:dyDescent="0.25">
      <c r="A23" s="9" t="s">
        <v>19</v>
      </c>
      <c r="B23" s="18" t="s">
        <v>20</v>
      </c>
      <c r="I23" s="23">
        <f>I17+I21</f>
        <v>0</v>
      </c>
      <c r="N23" s="10" t="s">
        <v>167</v>
      </c>
      <c r="P23" s="81"/>
    </row>
    <row r="24" spans="1:16" x14ac:dyDescent="0.2">
      <c r="A24" s="9" t="s">
        <v>21</v>
      </c>
      <c r="B24" s="9" t="s">
        <v>22</v>
      </c>
      <c r="I24" s="1"/>
      <c r="N24" s="10" t="s">
        <v>120</v>
      </c>
      <c r="P24" s="82">
        <f>MIN(P14,P20)</f>
        <v>0</v>
      </c>
    </row>
    <row r="25" spans="1:16" x14ac:dyDescent="0.2">
      <c r="B25" s="9" t="s">
        <v>23</v>
      </c>
      <c r="I25" s="21">
        <f>IF((I14-I23)&lt;0,0,I14-I23)</f>
        <v>0</v>
      </c>
    </row>
    <row r="26" spans="1:16" ht="15.75" thickBot="1" x14ac:dyDescent="0.25">
      <c r="A26" s="9" t="s">
        <v>24</v>
      </c>
      <c r="B26" s="9" t="s">
        <v>25</v>
      </c>
      <c r="I26" s="1"/>
    </row>
    <row r="27" spans="1:16" ht="15.75" thickBot="1" x14ac:dyDescent="0.25">
      <c r="B27" s="9" t="s">
        <v>26</v>
      </c>
      <c r="I27" s="84">
        <v>0</v>
      </c>
      <c r="K27" s="42" t="str">
        <f>IF(I27&gt;(I25*0.05),"Too High", "Within Limitations")</f>
        <v>Within Limitations</v>
      </c>
    </row>
    <row r="28" spans="1:16" ht="16.5" thickBot="1" x14ac:dyDescent="0.3">
      <c r="A28" s="9" t="s">
        <v>27</v>
      </c>
      <c r="B28" s="9" t="s">
        <v>149</v>
      </c>
      <c r="I28" s="173">
        <f>I25+I27</f>
        <v>0</v>
      </c>
      <c r="J28" s="16"/>
      <c r="K28" s="16"/>
      <c r="L28" s="16"/>
    </row>
    <row r="29" spans="1:16" ht="16.5" thickTop="1" thickBot="1" x14ac:dyDescent="0.25">
      <c r="I29" s="12"/>
    </row>
    <row r="30" spans="1:16" ht="16.5" thickBot="1" x14ac:dyDescent="0.3">
      <c r="A30" s="17" t="s">
        <v>34</v>
      </c>
      <c r="B30" s="10" t="s">
        <v>139</v>
      </c>
      <c r="I30" s="25" t="e">
        <f>ROUND(I28/E6*1000,2)</f>
        <v>#DIV/0!</v>
      </c>
      <c r="K30" s="171" t="e">
        <f>IF(I30&gt;(F4),"Too High", "Within Limitations")</f>
        <v>#DIV/0!</v>
      </c>
    </row>
    <row r="32" spans="1:16" ht="37.5" customHeight="1" x14ac:dyDescent="0.25">
      <c r="A32" s="395" t="s">
        <v>214</v>
      </c>
      <c r="B32" s="396"/>
      <c r="C32" s="396"/>
      <c r="D32" s="396"/>
      <c r="E32" s="396"/>
      <c r="F32" s="396"/>
      <c r="G32" s="396"/>
      <c r="H32" s="396"/>
      <c r="I32" s="396"/>
    </row>
    <row r="33" spans="1:10" x14ac:dyDescent="0.2">
      <c r="A33" s="9"/>
    </row>
    <row r="34" spans="1:10" ht="15" customHeight="1" x14ac:dyDescent="0.2">
      <c r="A34" s="362" t="s">
        <v>125</v>
      </c>
      <c r="B34" s="362"/>
      <c r="C34" s="362"/>
      <c r="D34" s="362"/>
      <c r="E34" s="362"/>
      <c r="F34" s="362"/>
      <c r="G34" s="362"/>
      <c r="H34" s="362"/>
      <c r="I34" s="362"/>
    </row>
    <row r="35" spans="1:10" x14ac:dyDescent="0.2">
      <c r="A35" s="362"/>
      <c r="B35" s="362"/>
      <c r="C35" s="362"/>
      <c r="D35" s="362"/>
      <c r="E35" s="362"/>
      <c r="F35" s="362"/>
      <c r="G35" s="362"/>
      <c r="H35" s="362"/>
      <c r="I35" s="362"/>
    </row>
    <row r="36" spans="1:10" x14ac:dyDescent="0.2">
      <c r="A36" s="362"/>
      <c r="B36" s="362"/>
      <c r="C36" s="362"/>
      <c r="D36" s="362"/>
      <c r="E36" s="362"/>
      <c r="F36" s="362"/>
      <c r="G36" s="362"/>
      <c r="H36" s="362"/>
      <c r="I36" s="362"/>
    </row>
    <row r="37" spans="1:10" hidden="1" x14ac:dyDescent="0.2">
      <c r="A37" s="44"/>
      <c r="B37" s="44"/>
      <c r="C37" s="44"/>
      <c r="D37" s="44"/>
      <c r="E37" s="44"/>
      <c r="F37" s="44"/>
      <c r="G37" s="44"/>
      <c r="H37" s="44"/>
      <c r="I37" s="44"/>
    </row>
    <row r="38" spans="1:10" ht="15.75" hidden="1" x14ac:dyDescent="0.25">
      <c r="A38" s="16" t="s">
        <v>124</v>
      </c>
    </row>
    <row r="39" spans="1:10" ht="15.75" hidden="1" x14ac:dyDescent="0.25">
      <c r="A39" s="16"/>
    </row>
    <row r="40" spans="1:10" ht="19.5" hidden="1" customHeight="1" x14ac:dyDescent="0.2">
      <c r="A40" s="360" t="s">
        <v>123</v>
      </c>
      <c r="B40" s="360"/>
      <c r="C40" s="360"/>
      <c r="D40" s="360"/>
      <c r="E40" s="360"/>
      <c r="F40" s="360"/>
      <c r="G40" s="360"/>
      <c r="H40" s="360"/>
      <c r="I40" s="360"/>
      <c r="J40" s="360"/>
    </row>
    <row r="41" spans="1:10" ht="19.5" hidden="1" customHeight="1" x14ac:dyDescent="0.2">
      <c r="A41" s="360"/>
      <c r="B41" s="360"/>
      <c r="C41" s="360"/>
      <c r="D41" s="360"/>
      <c r="E41" s="360"/>
      <c r="F41" s="360"/>
      <c r="G41" s="360"/>
      <c r="H41" s="360"/>
      <c r="I41" s="360"/>
      <c r="J41" s="360"/>
    </row>
    <row r="42" spans="1:10" ht="19.5" hidden="1" customHeight="1" x14ac:dyDescent="0.2">
      <c r="A42" s="360"/>
      <c r="B42" s="360"/>
      <c r="C42" s="360"/>
      <c r="D42" s="360"/>
      <c r="E42" s="360"/>
      <c r="F42" s="360"/>
      <c r="G42" s="360"/>
      <c r="H42" s="360"/>
      <c r="I42" s="360"/>
      <c r="J42" s="360"/>
    </row>
    <row r="43" spans="1:10" ht="19.5" hidden="1" customHeight="1" x14ac:dyDescent="0.2">
      <c r="A43" s="360"/>
      <c r="B43" s="360"/>
      <c r="C43" s="360"/>
      <c r="D43" s="360"/>
      <c r="E43" s="360"/>
      <c r="F43" s="360"/>
      <c r="G43" s="360"/>
      <c r="H43" s="360"/>
      <c r="I43" s="360"/>
      <c r="J43" s="360"/>
    </row>
    <row r="44" spans="1:10" ht="19.5" hidden="1" customHeight="1" x14ac:dyDescent="0.2">
      <c r="A44" s="360"/>
      <c r="B44" s="360"/>
      <c r="C44" s="360"/>
      <c r="D44" s="360"/>
      <c r="E44" s="360"/>
      <c r="F44" s="360"/>
      <c r="G44" s="360"/>
      <c r="H44" s="360"/>
      <c r="I44" s="360"/>
      <c r="J44" s="360"/>
    </row>
    <row r="45" spans="1:10" hidden="1" x14ac:dyDescent="0.2"/>
    <row r="46" spans="1:10" ht="18.75" hidden="1" customHeight="1" x14ac:dyDescent="0.2">
      <c r="A46" s="360" t="s">
        <v>121</v>
      </c>
      <c r="B46" s="360"/>
      <c r="C46" s="360"/>
      <c r="D46" s="360"/>
      <c r="E46" s="360"/>
      <c r="F46" s="360"/>
      <c r="G46" s="360"/>
      <c r="H46" s="360"/>
      <c r="I46" s="360"/>
      <c r="J46" s="360"/>
    </row>
    <row r="47" spans="1:10" ht="18.75" hidden="1" customHeight="1" x14ac:dyDescent="0.2">
      <c r="A47" s="360"/>
      <c r="B47" s="360"/>
      <c r="C47" s="360"/>
      <c r="D47" s="360"/>
      <c r="E47" s="360"/>
      <c r="F47" s="360"/>
      <c r="G47" s="360"/>
      <c r="H47" s="360"/>
      <c r="I47" s="360"/>
      <c r="J47" s="360"/>
    </row>
    <row r="48" spans="1:10" ht="18.75" hidden="1" customHeight="1" x14ac:dyDescent="0.2">
      <c r="A48" s="360"/>
      <c r="B48" s="360"/>
      <c r="C48" s="360"/>
      <c r="D48" s="360"/>
      <c r="E48" s="360"/>
      <c r="F48" s="360"/>
      <c r="G48" s="360"/>
      <c r="H48" s="360"/>
      <c r="I48" s="360"/>
      <c r="J48" s="360"/>
    </row>
    <row r="49" spans="1:10" ht="18.75" hidden="1" customHeight="1" x14ac:dyDescent="0.2">
      <c r="A49" s="360"/>
      <c r="B49" s="360"/>
      <c r="C49" s="360"/>
      <c r="D49" s="360"/>
      <c r="E49" s="360"/>
      <c r="F49" s="360"/>
      <c r="G49" s="360"/>
      <c r="H49" s="360"/>
      <c r="I49" s="360"/>
      <c r="J49" s="360"/>
    </row>
    <row r="50" spans="1:10" ht="18.75" hidden="1" customHeight="1" x14ac:dyDescent="0.2">
      <c r="A50" s="360"/>
      <c r="B50" s="360"/>
      <c r="C50" s="360"/>
      <c r="D50" s="360"/>
      <c r="E50" s="360"/>
      <c r="F50" s="360"/>
      <c r="G50" s="360"/>
      <c r="H50" s="360"/>
      <c r="I50" s="360"/>
      <c r="J50" s="360"/>
    </row>
    <row r="51" spans="1:10" ht="18.75" hidden="1" customHeight="1" x14ac:dyDescent="0.2">
      <c r="A51" s="360"/>
      <c r="B51" s="360"/>
      <c r="C51" s="360"/>
      <c r="D51" s="360"/>
      <c r="E51" s="360"/>
      <c r="F51" s="360"/>
      <c r="G51" s="360"/>
      <c r="H51" s="360"/>
      <c r="I51" s="360"/>
      <c r="J51" s="360"/>
    </row>
    <row r="52" spans="1:10" ht="21.75" hidden="1" customHeight="1" x14ac:dyDescent="0.2">
      <c r="A52" s="360"/>
      <c r="B52" s="360"/>
      <c r="C52" s="360"/>
      <c r="D52" s="360"/>
      <c r="E52" s="360"/>
      <c r="F52" s="360"/>
      <c r="G52" s="360"/>
      <c r="H52" s="360"/>
      <c r="I52" s="360"/>
      <c r="J52" s="360"/>
    </row>
    <row r="53" spans="1:10" hidden="1" x14ac:dyDescent="0.2">
      <c r="A53" s="360" t="s">
        <v>122</v>
      </c>
      <c r="B53" s="360"/>
      <c r="C53" s="360"/>
      <c r="D53" s="360"/>
      <c r="E53" s="360"/>
      <c r="F53" s="360"/>
      <c r="G53" s="360"/>
      <c r="H53" s="360"/>
      <c r="I53" s="360"/>
      <c r="J53" s="360"/>
    </row>
    <row r="54" spans="1:10" hidden="1" x14ac:dyDescent="0.2">
      <c r="A54" s="360"/>
      <c r="B54" s="360"/>
      <c r="C54" s="360"/>
      <c r="D54" s="360"/>
      <c r="E54" s="360"/>
      <c r="F54" s="360"/>
      <c r="G54" s="360"/>
      <c r="H54" s="360"/>
      <c r="I54" s="360"/>
      <c r="J54" s="360"/>
    </row>
    <row r="55" spans="1:10" hidden="1" x14ac:dyDescent="0.2">
      <c r="A55" s="360"/>
      <c r="B55" s="360"/>
      <c r="C55" s="360"/>
      <c r="D55" s="360"/>
      <c r="E55" s="360"/>
      <c r="F55" s="360"/>
      <c r="G55" s="360"/>
      <c r="H55" s="360"/>
      <c r="I55" s="360"/>
      <c r="J55" s="360"/>
    </row>
    <row r="56" spans="1:10" hidden="1" x14ac:dyDescent="0.2">
      <c r="A56" s="360"/>
      <c r="B56" s="360"/>
      <c r="C56" s="360"/>
      <c r="D56" s="360"/>
      <c r="E56" s="360"/>
      <c r="F56" s="360"/>
      <c r="G56" s="360"/>
      <c r="H56" s="360"/>
      <c r="I56" s="360"/>
      <c r="J56" s="360"/>
    </row>
    <row r="57" spans="1:10" hidden="1" x14ac:dyDescent="0.2">
      <c r="A57" s="360"/>
      <c r="B57" s="360"/>
      <c r="C57" s="360"/>
      <c r="D57" s="360"/>
      <c r="E57" s="360"/>
      <c r="F57" s="360"/>
      <c r="G57" s="360"/>
      <c r="H57" s="360"/>
      <c r="I57" s="360"/>
      <c r="J57" s="360"/>
    </row>
    <row r="58" spans="1:10" hidden="1" x14ac:dyDescent="0.2">
      <c r="A58" s="360"/>
      <c r="B58" s="360"/>
      <c r="C58" s="360"/>
      <c r="D58" s="360"/>
      <c r="E58" s="360"/>
      <c r="F58" s="360"/>
      <c r="G58" s="360"/>
      <c r="H58" s="360"/>
      <c r="I58" s="360"/>
      <c r="J58" s="360"/>
    </row>
    <row r="59" spans="1:10" hidden="1" x14ac:dyDescent="0.2">
      <c r="A59" s="360"/>
      <c r="B59" s="360"/>
      <c r="C59" s="360"/>
      <c r="D59" s="360"/>
      <c r="E59" s="360"/>
      <c r="F59" s="360"/>
      <c r="G59" s="360"/>
      <c r="H59" s="360"/>
      <c r="I59" s="360"/>
      <c r="J59" s="360"/>
    </row>
    <row r="60" spans="1:10" hidden="1" x14ac:dyDescent="0.2">
      <c r="A60" s="360"/>
      <c r="B60" s="360"/>
      <c r="C60" s="360"/>
      <c r="D60" s="360"/>
      <c r="E60" s="360"/>
      <c r="F60" s="360"/>
      <c r="G60" s="360"/>
      <c r="H60" s="360"/>
      <c r="I60" s="360"/>
      <c r="J60" s="360"/>
    </row>
    <row r="61" spans="1:10" hidden="1" x14ac:dyDescent="0.2">
      <c r="A61" s="360"/>
      <c r="B61" s="360"/>
      <c r="C61" s="360"/>
      <c r="D61" s="360"/>
      <c r="E61" s="360"/>
      <c r="F61" s="360"/>
      <c r="G61" s="360"/>
      <c r="H61" s="360"/>
      <c r="I61" s="360"/>
      <c r="J61" s="360"/>
    </row>
    <row r="62" spans="1:10" hidden="1" x14ac:dyDescent="0.2">
      <c r="A62" s="360"/>
      <c r="B62" s="360"/>
      <c r="C62" s="360"/>
      <c r="D62" s="360"/>
      <c r="E62" s="360"/>
      <c r="F62" s="360"/>
      <c r="G62" s="360"/>
      <c r="H62" s="360"/>
      <c r="I62" s="360"/>
      <c r="J62" s="360"/>
    </row>
    <row r="63" spans="1:10" hidden="1" x14ac:dyDescent="0.2">
      <c r="A63" s="360"/>
      <c r="B63" s="360"/>
      <c r="C63" s="360"/>
      <c r="D63" s="360"/>
      <c r="E63" s="360"/>
      <c r="F63" s="360"/>
      <c r="G63" s="360"/>
      <c r="H63" s="360"/>
      <c r="I63" s="360"/>
      <c r="J63" s="360"/>
    </row>
    <row r="64" spans="1:10" hidden="1" x14ac:dyDescent="0.2">
      <c r="A64" s="360"/>
      <c r="B64" s="360"/>
      <c r="C64" s="360"/>
      <c r="D64" s="360"/>
      <c r="E64" s="360"/>
      <c r="F64" s="360"/>
      <c r="G64" s="360"/>
      <c r="H64" s="360"/>
      <c r="I64" s="360"/>
      <c r="J64" s="360"/>
    </row>
    <row r="65" spans="1:10" hidden="1" x14ac:dyDescent="0.2">
      <c r="A65" s="360"/>
      <c r="B65" s="360"/>
      <c r="C65" s="360"/>
      <c r="D65" s="360"/>
      <c r="E65" s="360"/>
      <c r="F65" s="360"/>
      <c r="G65" s="360"/>
      <c r="H65" s="360"/>
      <c r="I65" s="360"/>
      <c r="J65" s="360"/>
    </row>
    <row r="66" spans="1:10" hidden="1" x14ac:dyDescent="0.2">
      <c r="A66" s="360"/>
      <c r="B66" s="360"/>
      <c r="C66" s="360"/>
      <c r="D66" s="360"/>
      <c r="E66" s="360"/>
      <c r="F66" s="360"/>
      <c r="G66" s="360"/>
      <c r="H66" s="360"/>
      <c r="I66" s="360"/>
      <c r="J66" s="360"/>
    </row>
    <row r="67" spans="1:10" hidden="1" x14ac:dyDescent="0.2"/>
  </sheetData>
  <mergeCells count="7">
    <mergeCell ref="A53:J66"/>
    <mergeCell ref="E3:F3"/>
    <mergeCell ref="N8:P8"/>
    <mergeCell ref="A32:I32"/>
    <mergeCell ref="A34:I36"/>
    <mergeCell ref="A40:J44"/>
    <mergeCell ref="A46:J52"/>
  </mergeCells>
  <conditionalFormatting sqref="K12 K27">
    <cfRule type="containsText" dxfId="186" priority="6" operator="containsText" text="Too High">
      <formula>NOT(ISERROR(SEARCH("Too High",K12)))</formula>
    </cfRule>
  </conditionalFormatting>
  <conditionalFormatting sqref="K12">
    <cfRule type="containsText" dxfId="185" priority="7" operator="containsText" text="Within Limitations">
      <formula>NOT(ISERROR(SEARCH("Within Limitations",K12)))</formula>
    </cfRule>
  </conditionalFormatting>
  <conditionalFormatting sqref="K27">
    <cfRule type="containsText" dxfId="184" priority="8" operator="containsText" text="Within Limitations">
      <formula>NOT(ISERROR(SEARCH("Within Limitations",K27)))</formula>
    </cfRule>
  </conditionalFormatting>
  <conditionalFormatting sqref="K30">
    <cfRule type="containsText" dxfId="183" priority="3" operator="containsText" text="Too High">
      <formula>NOT(ISERROR(SEARCH("Too High",K30)))</formula>
    </cfRule>
    <cfRule type="containsText" dxfId="182" priority="4" operator="containsText" text="Within Limitations">
      <formula>NOT(ISERROR(SEARCH("Within Limitations",K30)))</formula>
    </cfRule>
  </conditionalFormatting>
  <conditionalFormatting sqref="P14">
    <cfRule type="expression" dxfId="181" priority="1">
      <formula>"$P$14&gt;(.75*$P$12)"</formula>
    </cfRule>
  </conditionalFormatting>
  <conditionalFormatting sqref="P20">
    <cfRule type="expression" dxfId="180" priority="2">
      <formula>"$P$14&gt;(.75*$P$12)"</formula>
    </cfRule>
  </conditionalFormatting>
  <pageMargins left="0.7" right="0.7" top="0.75" bottom="0.75" header="0.3" footer="0.3"/>
  <pageSetup scale="62" orientation="portrait" r:id="rId1"/>
  <legacyDrawing r:id="rId2"/>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30B54A-01B7-4B8C-9ED1-9B5FB01B3F62}">
  <sheetPr>
    <pageSetUpPr fitToPage="1"/>
  </sheetPr>
  <dimension ref="A1:I62"/>
  <sheetViews>
    <sheetView topLeftCell="A40" zoomScale="85" zoomScaleNormal="85" workbookViewId="0">
      <selection activeCell="N20" sqref="N20"/>
    </sheetView>
  </sheetViews>
  <sheetFormatPr defaultColWidth="9.77734375" defaultRowHeight="15" x14ac:dyDescent="0.2"/>
  <cols>
    <col min="1" max="2" width="9.77734375" style="10"/>
    <col min="3" max="3" width="13.5546875" style="10" customWidth="1"/>
    <col min="4" max="4" width="15.109375" style="10" customWidth="1"/>
    <col min="5" max="6" width="15.77734375" style="10" customWidth="1"/>
    <col min="7" max="8" width="14.77734375" style="10" customWidth="1"/>
    <col min="9" max="9" width="4.77734375" style="10" customWidth="1"/>
    <col min="10" max="16384" width="9.77734375" style="10"/>
  </cols>
  <sheetData>
    <row r="1" spans="1:9" ht="15" customHeight="1" x14ac:dyDescent="0.2">
      <c r="H1" s="182" t="s">
        <v>116</v>
      </c>
    </row>
    <row r="2" spans="1:9" ht="15" customHeight="1" x14ac:dyDescent="0.2">
      <c r="H2" s="9"/>
    </row>
    <row r="3" spans="1:9" ht="15" customHeight="1" x14ac:dyDescent="0.2"/>
    <row r="4" spans="1:9" ht="15" customHeight="1" x14ac:dyDescent="0.25">
      <c r="A4" s="398" t="str">
        <f>+'SR 7'!E2</f>
        <v>SR Example Fund 7</v>
      </c>
      <c r="B4" s="398"/>
      <c r="C4" s="398"/>
      <c r="D4" s="398"/>
      <c r="E4" s="398"/>
      <c r="F4" s="398"/>
      <c r="G4" s="398"/>
      <c r="H4" s="398"/>
    </row>
    <row r="5" spans="1:9" ht="15" customHeight="1" x14ac:dyDescent="0.25">
      <c r="A5" s="397" t="s">
        <v>156</v>
      </c>
      <c r="B5" s="397"/>
      <c r="C5" s="397"/>
      <c r="D5" s="397"/>
      <c r="E5" s="397"/>
      <c r="F5" s="397"/>
      <c r="G5" s="397"/>
      <c r="H5" s="397"/>
    </row>
    <row r="6" spans="1:9" ht="15" customHeight="1" x14ac:dyDescent="0.25">
      <c r="A6" s="397" t="str">
        <f>+'SR 7'!E3</f>
        <v>Fund XXX</v>
      </c>
      <c r="B6" s="397"/>
      <c r="C6" s="397"/>
      <c r="D6" s="397"/>
      <c r="E6" s="397"/>
      <c r="F6" s="397"/>
      <c r="G6" s="397"/>
      <c r="H6" s="397"/>
    </row>
    <row r="7" spans="1:9" ht="15" customHeight="1" x14ac:dyDescent="0.2">
      <c r="C7" s="9"/>
      <c r="D7" s="9"/>
    </row>
    <row r="8" spans="1:9" ht="15" customHeight="1" x14ac:dyDescent="0.2">
      <c r="D8" s="341" t="s">
        <v>697</v>
      </c>
      <c r="E8" s="399" t="s">
        <v>698</v>
      </c>
      <c r="F8" s="400"/>
      <c r="G8" s="400"/>
      <c r="H8" s="401"/>
    </row>
    <row r="9" spans="1:9" ht="15" customHeight="1" x14ac:dyDescent="0.2">
      <c r="D9" s="2" t="s">
        <v>28</v>
      </c>
      <c r="E9" s="2" t="s">
        <v>28</v>
      </c>
      <c r="F9" s="2" t="s">
        <v>29</v>
      </c>
      <c r="G9" s="26" t="s">
        <v>29</v>
      </c>
      <c r="H9" s="27"/>
      <c r="I9" s="28"/>
    </row>
    <row r="10" spans="1:9" ht="15" customHeight="1" x14ac:dyDescent="0.2">
      <c r="D10" s="5" t="s">
        <v>30</v>
      </c>
      <c r="E10" s="5" t="s">
        <v>30</v>
      </c>
      <c r="F10" s="5" t="s">
        <v>30</v>
      </c>
      <c r="G10" s="29" t="s">
        <v>30</v>
      </c>
      <c r="H10" s="30"/>
      <c r="I10" s="28"/>
    </row>
    <row r="11" spans="1:9" ht="15" customHeight="1" x14ac:dyDescent="0.25">
      <c r="A11" s="223" t="s">
        <v>31</v>
      </c>
      <c r="B11" s="91"/>
      <c r="C11" s="91"/>
      <c r="D11" s="31">
        <f>+E11-1</f>
        <v>2024</v>
      </c>
      <c r="E11" s="31">
        <f>+F11-1</f>
        <v>2025</v>
      </c>
      <c r="F11" s="31">
        <f>+G11-1</f>
        <v>2026</v>
      </c>
      <c r="G11" s="32">
        <f>+TOC!D2</f>
        <v>2027</v>
      </c>
      <c r="H11" s="33"/>
      <c r="I11" s="28"/>
    </row>
    <row r="12" spans="1:9" ht="21" customHeight="1" x14ac:dyDescent="0.2">
      <c r="A12" s="338" t="s">
        <v>64</v>
      </c>
      <c r="B12" s="91"/>
      <c r="C12" s="91"/>
      <c r="D12" s="123">
        <v>0</v>
      </c>
      <c r="E12" s="123">
        <v>0</v>
      </c>
      <c r="F12" s="123">
        <v>0</v>
      </c>
      <c r="G12" s="113"/>
      <c r="H12" s="114"/>
      <c r="I12" s="53"/>
    </row>
    <row r="13" spans="1:9" ht="21" customHeight="1" x14ac:dyDescent="0.2">
      <c r="A13" s="338" t="s">
        <v>85</v>
      </c>
      <c r="B13" s="91"/>
      <c r="C13" s="91"/>
      <c r="D13" s="123">
        <v>0</v>
      </c>
      <c r="E13" s="123">
        <v>0</v>
      </c>
      <c r="F13" s="123">
        <v>0</v>
      </c>
      <c r="G13" s="113"/>
      <c r="H13" s="111">
        <v>0</v>
      </c>
      <c r="I13" s="53"/>
    </row>
    <row r="14" spans="1:9" ht="21" customHeight="1" x14ac:dyDescent="0.2">
      <c r="A14" s="338" t="s">
        <v>65</v>
      </c>
      <c r="B14" s="91"/>
      <c r="C14" s="91"/>
      <c r="D14" s="123">
        <v>0</v>
      </c>
      <c r="E14" s="123">
        <v>0</v>
      </c>
      <c r="F14" s="123">
        <v>0</v>
      </c>
      <c r="G14" s="113"/>
      <c r="H14" s="111">
        <v>0</v>
      </c>
      <c r="I14" s="53"/>
    </row>
    <row r="15" spans="1:9" ht="21" customHeight="1" x14ac:dyDescent="0.2">
      <c r="A15" s="338" t="s">
        <v>82</v>
      </c>
      <c r="B15" s="91"/>
      <c r="C15" s="91"/>
      <c r="D15" s="123">
        <v>0</v>
      </c>
      <c r="E15" s="123">
        <v>0</v>
      </c>
      <c r="F15" s="123">
        <v>0</v>
      </c>
      <c r="G15" s="113"/>
      <c r="H15" s="111">
        <v>0</v>
      </c>
      <c r="I15" s="34"/>
    </row>
    <row r="16" spans="1:9" ht="20.25" customHeight="1" x14ac:dyDescent="0.2">
      <c r="A16" s="338" t="s">
        <v>86</v>
      </c>
      <c r="B16" s="91"/>
      <c r="C16" s="91"/>
      <c r="D16" s="123">
        <v>0</v>
      </c>
      <c r="E16" s="123">
        <v>0</v>
      </c>
      <c r="F16" s="123">
        <v>0</v>
      </c>
      <c r="G16" s="113"/>
      <c r="H16" s="111">
        <v>0</v>
      </c>
      <c r="I16" s="34"/>
    </row>
    <row r="17" spans="1:9" ht="21" customHeight="1" x14ac:dyDescent="0.2">
      <c r="A17" s="338" t="s">
        <v>87</v>
      </c>
      <c r="B17" s="91"/>
      <c r="C17" s="91"/>
      <c r="D17" s="123">
        <v>0</v>
      </c>
      <c r="E17" s="123">
        <v>0</v>
      </c>
      <c r="F17" s="123">
        <v>0</v>
      </c>
      <c r="G17" s="113"/>
      <c r="H17" s="111">
        <v>0</v>
      </c>
      <c r="I17" s="34"/>
    </row>
    <row r="18" spans="1:9" ht="20.25" customHeight="1" x14ac:dyDescent="0.2">
      <c r="A18" s="338" t="s">
        <v>67</v>
      </c>
      <c r="B18" s="91"/>
      <c r="C18" s="91"/>
      <c r="D18" s="123">
        <v>0</v>
      </c>
      <c r="E18" s="123">
        <v>0</v>
      </c>
      <c r="F18" s="123">
        <v>0</v>
      </c>
      <c r="G18" s="113"/>
      <c r="H18" s="111">
        <v>0</v>
      </c>
      <c r="I18" s="34"/>
    </row>
    <row r="19" spans="1:9" ht="20.25" customHeight="1" x14ac:dyDescent="0.2">
      <c r="A19" s="338" t="s">
        <v>80</v>
      </c>
      <c r="B19" s="91"/>
      <c r="C19" s="91"/>
      <c r="D19" s="123">
        <v>0</v>
      </c>
      <c r="E19" s="123">
        <v>0</v>
      </c>
      <c r="F19" s="123">
        <v>0</v>
      </c>
      <c r="G19" s="113"/>
      <c r="H19" s="111">
        <v>0</v>
      </c>
      <c r="I19" s="34"/>
    </row>
    <row r="20" spans="1:9" ht="20.25" customHeight="1" x14ac:dyDescent="0.2">
      <c r="A20" s="338" t="s">
        <v>56</v>
      </c>
      <c r="B20" s="91"/>
      <c r="C20" s="91"/>
      <c r="D20" s="123">
        <v>0</v>
      </c>
      <c r="E20" s="123">
        <v>0</v>
      </c>
      <c r="F20" s="123">
        <v>0</v>
      </c>
      <c r="G20" s="113"/>
      <c r="H20" s="111">
        <v>0</v>
      </c>
      <c r="I20" s="34"/>
    </row>
    <row r="21" spans="1:9" ht="20.25" customHeight="1" x14ac:dyDescent="0.2">
      <c r="A21" s="338" t="s">
        <v>92</v>
      </c>
      <c r="B21" s="91"/>
      <c r="C21" s="91"/>
      <c r="D21" s="123">
        <v>0</v>
      </c>
      <c r="E21" s="123">
        <v>0</v>
      </c>
      <c r="F21" s="123">
        <v>0</v>
      </c>
      <c r="G21" s="113"/>
      <c r="H21" s="111">
        <v>0</v>
      </c>
      <c r="I21" s="34"/>
    </row>
    <row r="22" spans="1:9" ht="21" customHeight="1" x14ac:dyDescent="0.2">
      <c r="A22" s="338"/>
      <c r="B22" s="91"/>
      <c r="C22" s="91"/>
      <c r="D22" s="123">
        <v>0</v>
      </c>
      <c r="E22" s="123">
        <v>0</v>
      </c>
      <c r="F22" s="123">
        <v>0</v>
      </c>
      <c r="G22" s="113"/>
      <c r="H22" s="111">
        <v>0</v>
      </c>
      <c r="I22" s="34"/>
    </row>
    <row r="23" spans="1:9" ht="21" customHeight="1" x14ac:dyDescent="0.2">
      <c r="A23" s="338"/>
      <c r="B23" s="91"/>
      <c r="C23" s="91"/>
      <c r="D23" s="123">
        <v>0</v>
      </c>
      <c r="E23" s="123">
        <v>0</v>
      </c>
      <c r="F23" s="123">
        <v>0</v>
      </c>
      <c r="G23" s="113"/>
      <c r="H23" s="111">
        <v>0</v>
      </c>
      <c r="I23" s="34"/>
    </row>
    <row r="24" spans="1:9" ht="21" customHeight="1" x14ac:dyDescent="0.2">
      <c r="A24" s="338"/>
      <c r="B24" s="91"/>
      <c r="C24" s="91"/>
      <c r="D24" s="123">
        <v>0</v>
      </c>
      <c r="E24" s="123">
        <v>0</v>
      </c>
      <c r="F24" s="123">
        <v>0</v>
      </c>
      <c r="G24" s="113"/>
      <c r="H24" s="111">
        <v>0</v>
      </c>
      <c r="I24" s="34"/>
    </row>
    <row r="25" spans="1:9" ht="21" customHeight="1" x14ac:dyDescent="0.2">
      <c r="A25" s="338"/>
      <c r="B25" s="91"/>
      <c r="C25" s="91"/>
      <c r="D25" s="123">
        <v>0</v>
      </c>
      <c r="E25" s="123">
        <v>0</v>
      </c>
      <c r="F25" s="123">
        <v>0</v>
      </c>
      <c r="G25" s="113"/>
      <c r="H25" s="111">
        <v>0</v>
      </c>
      <c r="I25" s="34"/>
    </row>
    <row r="26" spans="1:9" ht="20.25" customHeight="1" x14ac:dyDescent="0.2">
      <c r="A26" s="338"/>
      <c r="B26" s="91"/>
      <c r="C26" s="91"/>
      <c r="D26" s="123">
        <v>0</v>
      </c>
      <c r="E26" s="123">
        <v>0</v>
      </c>
      <c r="F26" s="123">
        <v>0</v>
      </c>
      <c r="G26" s="113"/>
      <c r="H26" s="111">
        <v>0</v>
      </c>
      <c r="I26" s="34"/>
    </row>
    <row r="27" spans="1:9" ht="28.5" customHeight="1" x14ac:dyDescent="0.2">
      <c r="A27" s="220" t="s">
        <v>135</v>
      </c>
      <c r="B27" s="91"/>
      <c r="C27" s="91"/>
      <c r="D27" s="35">
        <f>SUM(D12:D26)</f>
        <v>0</v>
      </c>
      <c r="E27" s="35">
        <f>SUM(E12:E26)</f>
        <v>0</v>
      </c>
      <c r="F27" s="35">
        <f>SUM(F12:F26)</f>
        <v>0</v>
      </c>
      <c r="G27" s="35"/>
      <c r="H27" s="23">
        <f>SUM(H13:H26)</f>
        <v>0</v>
      </c>
      <c r="I27" s="34"/>
    </row>
    <row r="28" spans="1:9" x14ac:dyDescent="0.2">
      <c r="A28" s="91"/>
      <c r="B28" s="91"/>
      <c r="C28" s="91"/>
      <c r="D28" s="1"/>
      <c r="E28" s="1"/>
      <c r="F28" s="1"/>
      <c r="G28" s="1"/>
      <c r="H28" s="1"/>
    </row>
    <row r="29" spans="1:9" x14ac:dyDescent="0.2">
      <c r="A29" s="91"/>
      <c r="B29" s="91"/>
      <c r="C29" s="91"/>
      <c r="D29" s="2" t="s">
        <v>28</v>
      </c>
      <c r="E29" s="2" t="s">
        <v>28</v>
      </c>
      <c r="F29" s="2" t="s">
        <v>29</v>
      </c>
      <c r="G29" s="3"/>
      <c r="H29" s="4" t="s">
        <v>41</v>
      </c>
      <c r="I29" s="28"/>
    </row>
    <row r="30" spans="1:9" ht="15.75" x14ac:dyDescent="0.25">
      <c r="A30" s="223"/>
      <c r="B30" s="91"/>
      <c r="C30" s="91"/>
      <c r="D30" s="5" t="s">
        <v>42</v>
      </c>
      <c r="E30" s="5" t="s">
        <v>42</v>
      </c>
      <c r="F30" s="5" t="s">
        <v>42</v>
      </c>
      <c r="G30" s="6" t="s">
        <v>43</v>
      </c>
      <c r="H30" s="7" t="s">
        <v>44</v>
      </c>
      <c r="I30" s="28"/>
    </row>
    <row r="31" spans="1:9" ht="20.25" customHeight="1" x14ac:dyDescent="0.25">
      <c r="A31" s="223" t="s">
        <v>45</v>
      </c>
      <c r="B31" s="91"/>
      <c r="C31" s="91"/>
      <c r="D31" s="5">
        <f>+D11</f>
        <v>2024</v>
      </c>
      <c r="E31" s="5">
        <f>+E11</f>
        <v>2025</v>
      </c>
      <c r="F31" s="5">
        <f>+F11</f>
        <v>2026</v>
      </c>
      <c r="G31" s="8">
        <f>+G11</f>
        <v>2027</v>
      </c>
      <c r="H31" s="7">
        <f>+G11</f>
        <v>2027</v>
      </c>
      <c r="I31" s="28"/>
    </row>
    <row r="32" spans="1:9" ht="20.25" customHeight="1" x14ac:dyDescent="0.2">
      <c r="A32" s="338" t="s">
        <v>68</v>
      </c>
      <c r="B32" s="91"/>
      <c r="C32" s="91"/>
      <c r="D32" s="111">
        <v>0</v>
      </c>
      <c r="E32" s="111">
        <v>0</v>
      </c>
      <c r="F32" s="111">
        <v>0</v>
      </c>
      <c r="G32" s="112">
        <v>0</v>
      </c>
      <c r="H32" s="111">
        <v>0</v>
      </c>
      <c r="I32" s="28"/>
    </row>
    <row r="33" spans="1:9" ht="20.25" customHeight="1" x14ac:dyDescent="0.2">
      <c r="A33" s="338" t="s">
        <v>69</v>
      </c>
      <c r="B33" s="91"/>
      <c r="C33" s="91"/>
      <c r="D33" s="111">
        <v>0</v>
      </c>
      <c r="E33" s="111">
        <v>0</v>
      </c>
      <c r="F33" s="111">
        <v>0</v>
      </c>
      <c r="G33" s="112">
        <v>0</v>
      </c>
      <c r="H33" s="111">
        <v>0</v>
      </c>
    </row>
    <row r="34" spans="1:9" ht="20.25" customHeight="1" x14ac:dyDescent="0.2">
      <c r="A34" s="338" t="s">
        <v>90</v>
      </c>
      <c r="B34" s="91"/>
      <c r="C34" s="91"/>
      <c r="D34" s="111">
        <v>0</v>
      </c>
      <c r="E34" s="111">
        <v>0</v>
      </c>
      <c r="F34" s="111">
        <v>0</v>
      </c>
      <c r="G34" s="112">
        <v>0</v>
      </c>
      <c r="H34" s="111">
        <v>0</v>
      </c>
      <c r="I34" s="28"/>
    </row>
    <row r="35" spans="1:9" ht="20.25" customHeight="1" x14ac:dyDescent="0.2">
      <c r="A35" s="338" t="s">
        <v>93</v>
      </c>
      <c r="B35" s="91"/>
      <c r="C35" s="91"/>
      <c r="D35" s="111">
        <v>0</v>
      </c>
      <c r="E35" s="111">
        <v>0</v>
      </c>
      <c r="F35" s="111">
        <v>0</v>
      </c>
      <c r="G35" s="112">
        <v>0</v>
      </c>
      <c r="H35" s="111">
        <v>0</v>
      </c>
      <c r="I35" s="28"/>
    </row>
    <row r="36" spans="1:9" ht="20.25" customHeight="1" x14ac:dyDescent="0.2">
      <c r="A36" s="338" t="s">
        <v>70</v>
      </c>
      <c r="B36" s="91"/>
      <c r="C36" s="91"/>
      <c r="D36" s="111">
        <v>0</v>
      </c>
      <c r="E36" s="111">
        <v>0</v>
      </c>
      <c r="F36" s="111">
        <v>0</v>
      </c>
      <c r="G36" s="112">
        <v>0</v>
      </c>
      <c r="H36" s="111">
        <v>0</v>
      </c>
      <c r="I36" s="28"/>
    </row>
    <row r="37" spans="1:9" ht="20.25" customHeight="1" x14ac:dyDescent="0.2">
      <c r="A37" s="338" t="s">
        <v>83</v>
      </c>
      <c r="B37" s="91"/>
      <c r="C37" s="91"/>
      <c r="D37" s="111">
        <v>0</v>
      </c>
      <c r="E37" s="111">
        <v>0</v>
      </c>
      <c r="F37" s="111">
        <v>0</v>
      </c>
      <c r="G37" s="112">
        <v>0</v>
      </c>
      <c r="H37" s="111">
        <v>0</v>
      </c>
      <c r="I37" s="28"/>
    </row>
    <row r="38" spans="1:9" ht="20.25" customHeight="1" x14ac:dyDescent="0.2">
      <c r="A38" s="338" t="s">
        <v>84</v>
      </c>
      <c r="B38" s="91"/>
      <c r="C38" s="91"/>
      <c r="D38" s="111">
        <v>0</v>
      </c>
      <c r="E38" s="111">
        <v>0</v>
      </c>
      <c r="F38" s="111">
        <v>0</v>
      </c>
      <c r="G38" s="112">
        <v>0</v>
      </c>
      <c r="H38" s="111">
        <v>0</v>
      </c>
      <c r="I38" s="28"/>
    </row>
    <row r="39" spans="1:9" ht="20.25" customHeight="1" x14ac:dyDescent="0.2">
      <c r="A39" s="338" t="s">
        <v>71</v>
      </c>
      <c r="B39" s="91"/>
      <c r="C39" s="91"/>
      <c r="D39" s="111">
        <v>0</v>
      </c>
      <c r="E39" s="111">
        <v>0</v>
      </c>
      <c r="F39" s="111">
        <v>0</v>
      </c>
      <c r="G39" s="112">
        <v>0</v>
      </c>
      <c r="H39" s="111">
        <v>0</v>
      </c>
      <c r="I39" s="28"/>
    </row>
    <row r="40" spans="1:9" ht="20.25" customHeight="1" x14ac:dyDescent="0.2">
      <c r="A40" s="338" t="s">
        <v>72</v>
      </c>
      <c r="B40" s="91"/>
      <c r="C40" s="91"/>
      <c r="D40" s="111">
        <v>0</v>
      </c>
      <c r="E40" s="111">
        <v>0</v>
      </c>
      <c r="F40" s="111">
        <v>0</v>
      </c>
      <c r="G40" s="112">
        <v>0</v>
      </c>
      <c r="H40" s="111">
        <v>0</v>
      </c>
      <c r="I40" s="28"/>
    </row>
    <row r="41" spans="1:9" ht="20.25" customHeight="1" x14ac:dyDescent="0.2">
      <c r="A41" s="338" t="s">
        <v>81</v>
      </c>
      <c r="B41" s="91"/>
      <c r="C41" s="91"/>
      <c r="D41" s="111">
        <v>0</v>
      </c>
      <c r="E41" s="111">
        <v>0</v>
      </c>
      <c r="F41" s="111">
        <v>0</v>
      </c>
      <c r="G41" s="112">
        <v>0</v>
      </c>
      <c r="H41" s="111">
        <v>0</v>
      </c>
      <c r="I41" s="28"/>
    </row>
    <row r="42" spans="1:9" ht="20.25" customHeight="1" x14ac:dyDescent="0.2">
      <c r="A42" s="338" t="s">
        <v>73</v>
      </c>
      <c r="B42" s="91"/>
      <c r="C42" s="91"/>
      <c r="D42" s="111">
        <v>0</v>
      </c>
      <c r="E42" s="111">
        <v>0</v>
      </c>
      <c r="F42" s="111">
        <v>0</v>
      </c>
      <c r="G42" s="112">
        <v>0</v>
      </c>
      <c r="H42" s="111">
        <v>0</v>
      </c>
      <c r="I42" s="28"/>
    </row>
    <row r="43" spans="1:9" ht="25.5" customHeight="1" x14ac:dyDescent="0.2">
      <c r="A43" s="338" t="s">
        <v>74</v>
      </c>
      <c r="B43" s="91"/>
      <c r="C43" s="91"/>
      <c r="D43" s="111">
        <v>0</v>
      </c>
      <c r="E43" s="111">
        <v>0</v>
      </c>
      <c r="F43" s="111">
        <v>0</v>
      </c>
      <c r="G43" s="112">
        <v>0</v>
      </c>
      <c r="H43" s="111">
        <v>0</v>
      </c>
      <c r="I43" s="28"/>
    </row>
    <row r="44" spans="1:9" ht="25.5" customHeight="1" x14ac:dyDescent="0.2">
      <c r="A44" s="338" t="s">
        <v>75</v>
      </c>
      <c r="B44" s="91"/>
      <c r="C44" s="91"/>
      <c r="D44" s="111">
        <v>0</v>
      </c>
      <c r="E44" s="111">
        <v>0</v>
      </c>
      <c r="F44" s="111">
        <v>0</v>
      </c>
      <c r="G44" s="112">
        <v>0</v>
      </c>
      <c r="H44" s="111">
        <v>0</v>
      </c>
      <c r="I44" s="28"/>
    </row>
    <row r="45" spans="1:9" ht="20.25" customHeight="1" x14ac:dyDescent="0.2">
      <c r="A45" s="338" t="s">
        <v>89</v>
      </c>
      <c r="B45" s="91"/>
      <c r="C45" s="91"/>
      <c r="D45" s="111">
        <v>0</v>
      </c>
      <c r="E45" s="111">
        <v>0</v>
      </c>
      <c r="F45" s="111">
        <v>0</v>
      </c>
      <c r="G45" s="112">
        <v>0</v>
      </c>
      <c r="H45" s="111">
        <v>0</v>
      </c>
      <c r="I45" s="28"/>
    </row>
    <row r="46" spans="1:9" ht="21" customHeight="1" x14ac:dyDescent="0.2">
      <c r="A46" s="338" t="s">
        <v>76</v>
      </c>
      <c r="B46" s="91"/>
      <c r="C46" s="91"/>
      <c r="D46" s="111">
        <v>0</v>
      </c>
      <c r="E46" s="111">
        <v>0</v>
      </c>
      <c r="F46" s="111">
        <v>0</v>
      </c>
      <c r="G46" s="112">
        <v>0</v>
      </c>
      <c r="H46" s="111">
        <v>0</v>
      </c>
      <c r="I46" s="28"/>
    </row>
    <row r="47" spans="1:9" ht="20.100000000000001" customHeight="1" x14ac:dyDescent="0.2">
      <c r="A47" s="338" t="s">
        <v>77</v>
      </c>
      <c r="B47" s="91"/>
      <c r="C47" s="91"/>
      <c r="D47" s="111">
        <v>0</v>
      </c>
      <c r="E47" s="111">
        <v>0</v>
      </c>
      <c r="F47" s="111">
        <v>0</v>
      </c>
      <c r="G47" s="112">
        <v>0</v>
      </c>
      <c r="H47" s="111">
        <v>0</v>
      </c>
      <c r="I47" s="28"/>
    </row>
    <row r="48" spans="1:9" ht="20.25" customHeight="1" x14ac:dyDescent="0.2">
      <c r="A48" s="338" t="s">
        <v>78</v>
      </c>
      <c r="B48" s="91"/>
      <c r="C48" s="91"/>
      <c r="D48" s="111">
        <v>0</v>
      </c>
      <c r="E48" s="111">
        <v>0</v>
      </c>
      <c r="F48" s="111">
        <v>0</v>
      </c>
      <c r="G48" s="112">
        <v>0</v>
      </c>
      <c r="H48" s="111">
        <v>0</v>
      </c>
      <c r="I48" s="28"/>
    </row>
    <row r="49" spans="1:9" ht="21" customHeight="1" x14ac:dyDescent="0.2">
      <c r="A49" s="338" t="s">
        <v>79</v>
      </c>
      <c r="B49" s="91"/>
      <c r="C49" s="91"/>
      <c r="D49" s="111">
        <v>0</v>
      </c>
      <c r="E49" s="111">
        <v>0</v>
      </c>
      <c r="F49" s="111">
        <v>0</v>
      </c>
      <c r="G49" s="112">
        <v>0</v>
      </c>
      <c r="H49" s="111">
        <v>0</v>
      </c>
      <c r="I49" s="28"/>
    </row>
    <row r="50" spans="1:9" ht="21" customHeight="1" x14ac:dyDescent="0.2">
      <c r="A50" s="338" t="s">
        <v>56</v>
      </c>
      <c r="B50" s="91"/>
      <c r="C50" s="91"/>
      <c r="D50" s="111">
        <v>0</v>
      </c>
      <c r="E50" s="111">
        <v>0</v>
      </c>
      <c r="F50" s="111">
        <v>0</v>
      </c>
      <c r="G50" s="112">
        <v>0</v>
      </c>
      <c r="H50" s="111">
        <v>0</v>
      </c>
      <c r="I50" s="28"/>
    </row>
    <row r="51" spans="1:9" ht="21" customHeight="1" x14ac:dyDescent="0.2">
      <c r="A51" s="338"/>
      <c r="B51" s="91"/>
      <c r="C51" s="91"/>
      <c r="D51" s="111">
        <v>0</v>
      </c>
      <c r="E51" s="111">
        <v>0</v>
      </c>
      <c r="F51" s="111">
        <v>0</v>
      </c>
      <c r="G51" s="112">
        <v>0</v>
      </c>
      <c r="H51" s="111">
        <v>0</v>
      </c>
      <c r="I51" s="28"/>
    </row>
    <row r="52" spans="1:9" ht="21" customHeight="1" x14ac:dyDescent="0.2">
      <c r="A52" s="338"/>
      <c r="B52" s="91"/>
      <c r="C52" s="91"/>
      <c r="D52" s="111">
        <v>0</v>
      </c>
      <c r="E52" s="111">
        <v>0</v>
      </c>
      <c r="F52" s="111">
        <v>0</v>
      </c>
      <c r="G52" s="112">
        <v>0</v>
      </c>
      <c r="H52" s="111">
        <v>0</v>
      </c>
      <c r="I52" s="28"/>
    </row>
    <row r="53" spans="1:9" ht="21" customHeight="1" x14ac:dyDescent="0.2">
      <c r="A53" s="338"/>
      <c r="B53" s="91"/>
      <c r="C53" s="91"/>
      <c r="D53" s="111">
        <v>0</v>
      </c>
      <c r="E53" s="111">
        <v>0</v>
      </c>
      <c r="F53" s="111">
        <v>0</v>
      </c>
      <c r="G53" s="112">
        <v>0</v>
      </c>
      <c r="H53" s="111">
        <v>0</v>
      </c>
      <c r="I53" s="28"/>
    </row>
    <row r="54" spans="1:9" ht="21" customHeight="1" x14ac:dyDescent="0.2">
      <c r="A54" s="338"/>
      <c r="B54" s="91"/>
      <c r="C54" s="91"/>
      <c r="D54" s="111">
        <v>0</v>
      </c>
      <c r="E54" s="111">
        <v>0</v>
      </c>
      <c r="F54" s="111">
        <v>0</v>
      </c>
      <c r="G54" s="112">
        <v>0</v>
      </c>
      <c r="H54" s="111">
        <v>0</v>
      </c>
      <c r="I54" s="28"/>
    </row>
    <row r="55" spans="1:9" ht="20.25" customHeight="1" x14ac:dyDescent="0.2">
      <c r="A55" s="338"/>
      <c r="B55" s="91"/>
      <c r="C55" s="91"/>
      <c r="D55" s="111">
        <v>0</v>
      </c>
      <c r="E55" s="111">
        <v>0</v>
      </c>
      <c r="F55" s="111">
        <v>0</v>
      </c>
      <c r="G55" s="112">
        <v>0</v>
      </c>
      <c r="H55" s="111">
        <v>0</v>
      </c>
      <c r="I55" s="28"/>
    </row>
    <row r="56" spans="1:9" ht="20.100000000000001" customHeight="1" x14ac:dyDescent="0.25">
      <c r="A56" s="223" t="s">
        <v>143</v>
      </c>
      <c r="B56" s="91"/>
      <c r="C56" s="91"/>
      <c r="D56" s="35">
        <f>SUM(D32:D55)</f>
        <v>0</v>
      </c>
      <c r="E56" s="35">
        <f>SUM(E32:E55)</f>
        <v>0</v>
      </c>
      <c r="F56" s="35">
        <f>SUM(F32:F55)</f>
        <v>0</v>
      </c>
      <c r="G56" s="35">
        <f>SUM(G32:G55)</f>
        <v>0</v>
      </c>
      <c r="H56" s="35">
        <f>SUM(H32:H55)</f>
        <v>0</v>
      </c>
      <c r="I56" s="28"/>
    </row>
    <row r="57" spans="1:9" ht="20.100000000000001" customHeight="1" x14ac:dyDescent="0.25">
      <c r="A57" s="223" t="s">
        <v>58</v>
      </c>
      <c r="B57" s="91"/>
      <c r="C57" s="91"/>
      <c r="D57" s="35">
        <f>D27-D56</f>
        <v>0</v>
      </c>
      <c r="E57" s="35">
        <f>E27-E56</f>
        <v>0</v>
      </c>
      <c r="F57" s="35">
        <f>F27-F56</f>
        <v>0</v>
      </c>
      <c r="G57" s="36">
        <f>H27-G56</f>
        <v>0</v>
      </c>
      <c r="H57" s="23">
        <f>H27-H56</f>
        <v>0</v>
      </c>
      <c r="I57" s="28"/>
    </row>
    <row r="58" spans="1:9" ht="15.75" x14ac:dyDescent="0.25">
      <c r="A58" s="223" t="s">
        <v>59</v>
      </c>
      <c r="B58" s="91"/>
      <c r="C58" s="91"/>
      <c r="D58" s="89">
        <v>0</v>
      </c>
      <c r="E58" s="89">
        <f>D61</f>
        <v>0</v>
      </c>
      <c r="F58" s="35">
        <f>+E61</f>
        <v>0</v>
      </c>
      <c r="G58" s="36">
        <f>+F61</f>
        <v>0</v>
      </c>
      <c r="H58" s="23">
        <f>+F61</f>
        <v>0</v>
      </c>
      <c r="I58" s="28"/>
    </row>
    <row r="59" spans="1:9" ht="20.100000000000001" customHeight="1" x14ac:dyDescent="0.25">
      <c r="A59" s="223" t="s">
        <v>60</v>
      </c>
      <c r="B59" s="91"/>
      <c r="C59" s="91"/>
      <c r="D59" s="89">
        <v>0</v>
      </c>
      <c r="E59" s="89">
        <v>0</v>
      </c>
      <c r="F59" s="89">
        <v>0</v>
      </c>
      <c r="G59" s="90">
        <v>0</v>
      </c>
      <c r="H59" s="83">
        <v>0</v>
      </c>
      <c r="I59" s="28"/>
    </row>
    <row r="60" spans="1:9" ht="20.100000000000001" customHeight="1" x14ac:dyDescent="0.25">
      <c r="A60" s="223" t="s">
        <v>66</v>
      </c>
      <c r="B60" s="91"/>
      <c r="C60" s="91"/>
      <c r="D60" s="89">
        <v>0</v>
      </c>
      <c r="E60" s="89">
        <v>0</v>
      </c>
      <c r="F60" s="89">
        <v>0</v>
      </c>
      <c r="G60" s="90">
        <v>0</v>
      </c>
      <c r="H60" s="83">
        <v>0</v>
      </c>
      <c r="I60" s="28"/>
    </row>
    <row r="61" spans="1:9" ht="20.100000000000001" customHeight="1" x14ac:dyDescent="0.25">
      <c r="A61" s="223" t="s">
        <v>144</v>
      </c>
      <c r="B61" s="91"/>
      <c r="C61" s="91"/>
      <c r="D61" s="115">
        <f>D57+D58+D59-D60</f>
        <v>0</v>
      </c>
      <c r="E61" s="115">
        <f>E57+E58+E59-E60</f>
        <v>0</v>
      </c>
      <c r="F61" s="116">
        <f>F57+F58+F59-F60</f>
        <v>0</v>
      </c>
      <c r="G61" s="37">
        <f>G57+G58+G59-G60</f>
        <v>0</v>
      </c>
      <c r="H61" s="38">
        <f>H57+H58+H59-H60</f>
        <v>0</v>
      </c>
      <c r="I61" s="28"/>
    </row>
    <row r="62" spans="1:9" ht="20.100000000000001" customHeight="1" x14ac:dyDescent="0.2">
      <c r="G62" s="1"/>
    </row>
  </sheetData>
  <mergeCells count="4">
    <mergeCell ref="A4:H4"/>
    <mergeCell ref="A5:H5"/>
    <mergeCell ref="A6:H6"/>
    <mergeCell ref="E8:H8"/>
  </mergeCells>
  <pageMargins left="0.7" right="0.7" top="0.75" bottom="0.75" header="0.3" footer="0.3"/>
  <pageSetup scale="61" orientation="portrait" r:id="rId1"/>
  <legacyDrawing r:id="rId2"/>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FC4CFB-51B8-448C-A5BC-69380724E95A}">
  <sheetPr>
    <pageSetUpPr fitToPage="1"/>
  </sheetPr>
  <dimension ref="A1:P67"/>
  <sheetViews>
    <sheetView showGridLines="0" zoomScale="85" zoomScaleNormal="85" workbookViewId="0">
      <selection activeCell="N11" sqref="N11"/>
    </sheetView>
  </sheetViews>
  <sheetFormatPr defaultColWidth="8.88671875" defaultRowHeight="15" x14ac:dyDescent="0.2"/>
  <cols>
    <col min="1" max="1" width="5.44140625" style="10" customWidth="1"/>
    <col min="2" max="4" width="8.88671875" style="10"/>
    <col min="5" max="5" width="14.6640625" style="10" customWidth="1"/>
    <col min="6" max="6" width="12.33203125" style="10" customWidth="1"/>
    <col min="7" max="7" width="17.44140625" style="10" customWidth="1"/>
    <col min="8" max="8" width="2.77734375" style="10" customWidth="1"/>
    <col min="9" max="9" width="16.88671875" style="10" customWidth="1"/>
    <col min="10" max="10" width="8.88671875" style="10"/>
    <col min="11" max="11" width="15.44140625" style="10" bestFit="1" customWidth="1"/>
    <col min="12" max="14" width="8.88671875" style="10"/>
    <col min="15" max="15" width="19.21875" style="10" customWidth="1"/>
    <col min="16" max="16" width="12.77734375" style="10" customWidth="1"/>
    <col min="17" max="16384" width="8.88671875" style="10"/>
  </cols>
  <sheetData>
    <row r="1" spans="1:16" x14ac:dyDescent="0.2">
      <c r="I1" s="182" t="s">
        <v>116</v>
      </c>
    </row>
    <row r="2" spans="1:16" ht="26.25" x14ac:dyDescent="0.4">
      <c r="D2" s="39"/>
      <c r="E2" s="87" t="s">
        <v>264</v>
      </c>
      <c r="F2" s="91"/>
    </row>
    <row r="3" spans="1:16" ht="23.25" x14ac:dyDescent="0.35">
      <c r="A3" s="15"/>
      <c r="B3" s="11"/>
      <c r="C3" s="15"/>
      <c r="D3" s="15"/>
      <c r="E3" s="402" t="s">
        <v>253</v>
      </c>
      <c r="F3" s="403"/>
      <c r="G3" s="15"/>
      <c r="H3" s="15"/>
      <c r="I3" s="15"/>
    </row>
    <row r="4" spans="1:16" ht="23.25" x14ac:dyDescent="0.35">
      <c r="A4" s="15"/>
      <c r="B4" s="11"/>
      <c r="C4" s="15"/>
      <c r="D4" s="15"/>
      <c r="E4" s="92" t="s">
        <v>119</v>
      </c>
      <c r="F4" s="177">
        <v>0</v>
      </c>
      <c r="G4" s="15"/>
      <c r="H4" s="15"/>
      <c r="I4" s="15"/>
    </row>
    <row r="5" spans="1:16" ht="24" thickBot="1" x14ac:dyDescent="0.4">
      <c r="A5" s="15"/>
      <c r="B5" s="11"/>
      <c r="C5" s="15"/>
      <c r="D5" s="15"/>
      <c r="E5" s="92"/>
      <c r="F5" s="110"/>
      <c r="G5" s="15"/>
      <c r="H5" s="15"/>
      <c r="I5" s="15"/>
    </row>
    <row r="6" spans="1:16" ht="18.75" thickBot="1" x14ac:dyDescent="0.3">
      <c r="A6" s="75" t="s">
        <v>102</v>
      </c>
      <c r="B6" s="76"/>
      <c r="C6" s="76"/>
      <c r="D6" s="76"/>
      <c r="E6" s="85">
        <v>0</v>
      </c>
      <c r="F6" s="110"/>
    </row>
    <row r="8" spans="1:16" ht="15.75" x14ac:dyDescent="0.25">
      <c r="B8" s="18" t="s">
        <v>8</v>
      </c>
      <c r="N8" s="397" t="s">
        <v>98</v>
      </c>
      <c r="O8" s="397"/>
      <c r="P8" s="397"/>
    </row>
    <row r="9" spans="1:16" x14ac:dyDescent="0.2">
      <c r="A9" s="9" t="s">
        <v>9</v>
      </c>
      <c r="B9" s="9" t="s">
        <v>145</v>
      </c>
      <c r="G9" s="21">
        <f>+'SR 8 WKS'!H56</f>
        <v>0</v>
      </c>
      <c r="H9" s="14"/>
      <c r="I9" s="14"/>
    </row>
    <row r="10" spans="1:16" x14ac:dyDescent="0.2">
      <c r="B10" s="9" t="s">
        <v>153</v>
      </c>
      <c r="G10" s="22">
        <f>+'SR 8 WKS'!H60</f>
        <v>0</v>
      </c>
      <c r="H10" s="14"/>
      <c r="I10" s="14"/>
      <c r="N10" s="10" t="s">
        <v>109</v>
      </c>
      <c r="P10" s="45">
        <f>+'SR 8 WKS'!F56</f>
        <v>0</v>
      </c>
    </row>
    <row r="11" spans="1:16" ht="15.75" thickBot="1" x14ac:dyDescent="0.25">
      <c r="B11" s="9" t="s">
        <v>10</v>
      </c>
      <c r="G11" s="22"/>
      <c r="H11" s="14"/>
      <c r="I11" s="21">
        <f>G9+G10</f>
        <v>0</v>
      </c>
      <c r="N11" s="10" t="s">
        <v>326</v>
      </c>
      <c r="P11" s="46">
        <f>+'SR 8 WKS'!F60</f>
        <v>0</v>
      </c>
    </row>
    <row r="12" spans="1:16" ht="15.75" thickBot="1" x14ac:dyDescent="0.25">
      <c r="A12" s="9" t="s">
        <v>11</v>
      </c>
      <c r="B12" s="9" t="s">
        <v>63</v>
      </c>
      <c r="G12" s="14"/>
      <c r="H12" s="14"/>
      <c r="I12" s="83">
        <v>0</v>
      </c>
      <c r="K12" s="42" t="str">
        <f>IF(I12&gt;P24,"Too High", "Within Limitations")</f>
        <v>Within Limitations</v>
      </c>
      <c r="N12" s="10" t="s">
        <v>99</v>
      </c>
      <c r="P12" s="45">
        <f>SUM(P10:P11)</f>
        <v>0</v>
      </c>
    </row>
    <row r="13" spans="1:16" x14ac:dyDescent="0.2">
      <c r="A13" s="9" t="s">
        <v>12</v>
      </c>
      <c r="B13" s="9" t="s">
        <v>13</v>
      </c>
      <c r="I13" s="1"/>
      <c r="P13" s="45"/>
    </row>
    <row r="14" spans="1:16" ht="15.75" thickBot="1" x14ac:dyDescent="0.25">
      <c r="B14" s="9" t="s">
        <v>14</v>
      </c>
      <c r="I14" s="174">
        <f>I11+I12</f>
        <v>0</v>
      </c>
      <c r="N14" s="10" t="s">
        <v>120</v>
      </c>
      <c r="P14" s="79">
        <f>+P12*0.75</f>
        <v>0</v>
      </c>
    </row>
    <row r="15" spans="1:16" ht="15.75" thickTop="1" x14ac:dyDescent="0.2">
      <c r="I15" s="12"/>
    </row>
    <row r="16" spans="1:16" ht="15.75" x14ac:dyDescent="0.25">
      <c r="B16" s="18" t="s">
        <v>15</v>
      </c>
      <c r="N16" s="10" t="s">
        <v>165</v>
      </c>
      <c r="P16" s="79">
        <f>+'SR 8 WKS'!H56</f>
        <v>0</v>
      </c>
    </row>
    <row r="17" spans="1:16" x14ac:dyDescent="0.2">
      <c r="A17" s="9">
        <v>4</v>
      </c>
      <c r="B17" s="9" t="s">
        <v>115</v>
      </c>
      <c r="F17" s="9" t="str">
        <f>(+TOC!D2-1) &amp; " (Note 2)"</f>
        <v>2026 (Note 2)</v>
      </c>
      <c r="I17" s="172">
        <f>+'SR 8 WKS'!F61</f>
        <v>0</v>
      </c>
      <c r="N17" s="10" t="s">
        <v>325</v>
      </c>
      <c r="P17" s="80">
        <f>+'SR 8 WKS'!H60</f>
        <v>0</v>
      </c>
    </row>
    <row r="18" spans="1:16" x14ac:dyDescent="0.2">
      <c r="A18" s="9" t="s">
        <v>16</v>
      </c>
      <c r="B18" s="9" t="s">
        <v>154</v>
      </c>
      <c r="G18" s="20">
        <f>+'SR 8 WKS'!H27</f>
        <v>0</v>
      </c>
      <c r="I18" s="1"/>
      <c r="N18" s="10" t="s">
        <v>99</v>
      </c>
      <c r="P18" s="79">
        <f>SUM(P16:P17)</f>
        <v>0</v>
      </c>
    </row>
    <row r="19" spans="1:16" x14ac:dyDescent="0.2">
      <c r="B19" s="9" t="s">
        <v>155</v>
      </c>
      <c r="G19" s="19">
        <f>+'SR 8 WKS'!H59</f>
        <v>0</v>
      </c>
      <c r="P19" s="79"/>
    </row>
    <row r="20" spans="1:16" x14ac:dyDescent="0.2">
      <c r="B20" s="9" t="s">
        <v>17</v>
      </c>
      <c r="G20" s="1"/>
      <c r="N20" s="10" t="s">
        <v>120</v>
      </c>
      <c r="P20" s="79">
        <f>+P18*0.75</f>
        <v>0</v>
      </c>
    </row>
    <row r="21" spans="1:16" x14ac:dyDescent="0.2">
      <c r="B21" s="9" t="s">
        <v>18</v>
      </c>
      <c r="I21" s="24">
        <f>G18+G19</f>
        <v>0</v>
      </c>
      <c r="P21" s="81"/>
    </row>
    <row r="22" spans="1:16" x14ac:dyDescent="0.2">
      <c r="B22" s="9"/>
      <c r="I22" s="13"/>
      <c r="P22" s="81"/>
    </row>
    <row r="23" spans="1:16" ht="15.75" x14ac:dyDescent="0.25">
      <c r="A23" s="9" t="s">
        <v>19</v>
      </c>
      <c r="B23" s="18" t="s">
        <v>20</v>
      </c>
      <c r="I23" s="23">
        <f>I17+I21</f>
        <v>0</v>
      </c>
      <c r="N23" s="10" t="s">
        <v>167</v>
      </c>
      <c r="P23" s="81"/>
    </row>
    <row r="24" spans="1:16" x14ac:dyDescent="0.2">
      <c r="A24" s="9" t="s">
        <v>21</v>
      </c>
      <c r="B24" s="9" t="s">
        <v>22</v>
      </c>
      <c r="I24" s="1"/>
      <c r="N24" s="10" t="s">
        <v>120</v>
      </c>
      <c r="P24" s="82">
        <f>MIN(P14,P20)</f>
        <v>0</v>
      </c>
    </row>
    <row r="25" spans="1:16" x14ac:dyDescent="0.2">
      <c r="B25" s="9" t="s">
        <v>23</v>
      </c>
      <c r="I25" s="21">
        <f>IF((I14-I23)&lt;0,0,I14-I23)</f>
        <v>0</v>
      </c>
    </row>
    <row r="26" spans="1:16" ht="15.75" thickBot="1" x14ac:dyDescent="0.25">
      <c r="A26" s="9" t="s">
        <v>24</v>
      </c>
      <c r="B26" s="9" t="s">
        <v>25</v>
      </c>
      <c r="I26" s="1"/>
    </row>
    <row r="27" spans="1:16" ht="15.75" thickBot="1" x14ac:dyDescent="0.25">
      <c r="B27" s="9" t="s">
        <v>26</v>
      </c>
      <c r="I27" s="84">
        <v>0</v>
      </c>
      <c r="K27" s="42" t="str">
        <f>IF(I27&gt;(I25*0.05),"Too High", "Within Limitations")</f>
        <v>Within Limitations</v>
      </c>
    </row>
    <row r="28" spans="1:16" ht="16.5" thickBot="1" x14ac:dyDescent="0.3">
      <c r="A28" s="9" t="s">
        <v>27</v>
      </c>
      <c r="B28" s="9" t="s">
        <v>149</v>
      </c>
      <c r="I28" s="173">
        <f>I25+I27</f>
        <v>0</v>
      </c>
      <c r="J28" s="16"/>
      <c r="K28" s="16"/>
      <c r="L28" s="16"/>
    </row>
    <row r="29" spans="1:16" ht="16.5" thickTop="1" thickBot="1" x14ac:dyDescent="0.25">
      <c r="I29" s="12"/>
    </row>
    <row r="30" spans="1:16" ht="16.5" thickBot="1" x14ac:dyDescent="0.3">
      <c r="A30" s="17" t="s">
        <v>34</v>
      </c>
      <c r="B30" s="10" t="s">
        <v>139</v>
      </c>
      <c r="I30" s="25" t="e">
        <f>ROUND(I28/E6*1000,2)</f>
        <v>#DIV/0!</v>
      </c>
      <c r="K30" s="171" t="e">
        <f>IF(I30&gt;(F4),"Too High", "Within Limitations")</f>
        <v>#DIV/0!</v>
      </c>
    </row>
    <row r="32" spans="1:16" ht="37.5" customHeight="1" x14ac:dyDescent="0.25">
      <c r="A32" s="395" t="s">
        <v>214</v>
      </c>
      <c r="B32" s="396"/>
      <c r="C32" s="396"/>
      <c r="D32" s="396"/>
      <c r="E32" s="396"/>
      <c r="F32" s="396"/>
      <c r="G32" s="396"/>
      <c r="H32" s="396"/>
      <c r="I32" s="396"/>
    </row>
    <row r="33" spans="1:10" x14ac:dyDescent="0.2">
      <c r="A33" s="9"/>
    </row>
    <row r="34" spans="1:10" ht="15" customHeight="1" x14ac:dyDescent="0.2">
      <c r="A34" s="362" t="s">
        <v>125</v>
      </c>
      <c r="B34" s="362"/>
      <c r="C34" s="362"/>
      <c r="D34" s="362"/>
      <c r="E34" s="362"/>
      <c r="F34" s="362"/>
      <c r="G34" s="362"/>
      <c r="H34" s="362"/>
      <c r="I34" s="362"/>
    </row>
    <row r="35" spans="1:10" x14ac:dyDescent="0.2">
      <c r="A35" s="362"/>
      <c r="B35" s="362"/>
      <c r="C35" s="362"/>
      <c r="D35" s="362"/>
      <c r="E35" s="362"/>
      <c r="F35" s="362"/>
      <c r="G35" s="362"/>
      <c r="H35" s="362"/>
      <c r="I35" s="362"/>
    </row>
    <row r="36" spans="1:10" x14ac:dyDescent="0.2">
      <c r="A36" s="362"/>
      <c r="B36" s="362"/>
      <c r="C36" s="362"/>
      <c r="D36" s="362"/>
      <c r="E36" s="362"/>
      <c r="F36" s="362"/>
      <c r="G36" s="362"/>
      <c r="H36" s="362"/>
      <c r="I36" s="362"/>
    </row>
    <row r="37" spans="1:10" hidden="1" x14ac:dyDescent="0.2">
      <c r="A37" s="44"/>
      <c r="B37" s="44"/>
      <c r="C37" s="44"/>
      <c r="D37" s="44"/>
      <c r="E37" s="44"/>
      <c r="F37" s="44"/>
      <c r="G37" s="44"/>
      <c r="H37" s="44"/>
      <c r="I37" s="44"/>
    </row>
    <row r="38" spans="1:10" ht="15.75" hidden="1" x14ac:dyDescent="0.25">
      <c r="A38" s="16" t="s">
        <v>124</v>
      </c>
    </row>
    <row r="39" spans="1:10" ht="15.75" hidden="1" x14ac:dyDescent="0.25">
      <c r="A39" s="16"/>
    </row>
    <row r="40" spans="1:10" ht="19.5" hidden="1" customHeight="1" x14ac:dyDescent="0.2">
      <c r="A40" s="360" t="s">
        <v>123</v>
      </c>
      <c r="B40" s="360"/>
      <c r="C40" s="360"/>
      <c r="D40" s="360"/>
      <c r="E40" s="360"/>
      <c r="F40" s="360"/>
      <c r="G40" s="360"/>
      <c r="H40" s="360"/>
      <c r="I40" s="360"/>
      <c r="J40" s="360"/>
    </row>
    <row r="41" spans="1:10" ht="19.5" hidden="1" customHeight="1" x14ac:dyDescent="0.2">
      <c r="A41" s="360"/>
      <c r="B41" s="360"/>
      <c r="C41" s="360"/>
      <c r="D41" s="360"/>
      <c r="E41" s="360"/>
      <c r="F41" s="360"/>
      <c r="G41" s="360"/>
      <c r="H41" s="360"/>
      <c r="I41" s="360"/>
      <c r="J41" s="360"/>
    </row>
    <row r="42" spans="1:10" ht="19.5" hidden="1" customHeight="1" x14ac:dyDescent="0.2">
      <c r="A42" s="360"/>
      <c r="B42" s="360"/>
      <c r="C42" s="360"/>
      <c r="D42" s="360"/>
      <c r="E42" s="360"/>
      <c r="F42" s="360"/>
      <c r="G42" s="360"/>
      <c r="H42" s="360"/>
      <c r="I42" s="360"/>
      <c r="J42" s="360"/>
    </row>
    <row r="43" spans="1:10" ht="19.5" hidden="1" customHeight="1" x14ac:dyDescent="0.2">
      <c r="A43" s="360"/>
      <c r="B43" s="360"/>
      <c r="C43" s="360"/>
      <c r="D43" s="360"/>
      <c r="E43" s="360"/>
      <c r="F43" s="360"/>
      <c r="G43" s="360"/>
      <c r="H43" s="360"/>
      <c r="I43" s="360"/>
      <c r="J43" s="360"/>
    </row>
    <row r="44" spans="1:10" ht="19.5" hidden="1" customHeight="1" x14ac:dyDescent="0.2">
      <c r="A44" s="360"/>
      <c r="B44" s="360"/>
      <c r="C44" s="360"/>
      <c r="D44" s="360"/>
      <c r="E44" s="360"/>
      <c r="F44" s="360"/>
      <c r="G44" s="360"/>
      <c r="H44" s="360"/>
      <c r="I44" s="360"/>
      <c r="J44" s="360"/>
    </row>
    <row r="45" spans="1:10" hidden="1" x14ac:dyDescent="0.2"/>
    <row r="46" spans="1:10" ht="18.75" hidden="1" customHeight="1" x14ac:dyDescent="0.2">
      <c r="A46" s="360" t="s">
        <v>121</v>
      </c>
      <c r="B46" s="360"/>
      <c r="C46" s="360"/>
      <c r="D46" s="360"/>
      <c r="E46" s="360"/>
      <c r="F46" s="360"/>
      <c r="G46" s="360"/>
      <c r="H46" s="360"/>
      <c r="I46" s="360"/>
      <c r="J46" s="360"/>
    </row>
    <row r="47" spans="1:10" ht="18.75" hidden="1" customHeight="1" x14ac:dyDescent="0.2">
      <c r="A47" s="360"/>
      <c r="B47" s="360"/>
      <c r="C47" s="360"/>
      <c r="D47" s="360"/>
      <c r="E47" s="360"/>
      <c r="F47" s="360"/>
      <c r="G47" s="360"/>
      <c r="H47" s="360"/>
      <c r="I47" s="360"/>
      <c r="J47" s="360"/>
    </row>
    <row r="48" spans="1:10" ht="18.75" hidden="1" customHeight="1" x14ac:dyDescent="0.2">
      <c r="A48" s="360"/>
      <c r="B48" s="360"/>
      <c r="C48" s="360"/>
      <c r="D48" s="360"/>
      <c r="E48" s="360"/>
      <c r="F48" s="360"/>
      <c r="G48" s="360"/>
      <c r="H48" s="360"/>
      <c r="I48" s="360"/>
      <c r="J48" s="360"/>
    </row>
    <row r="49" spans="1:10" ht="18.75" hidden="1" customHeight="1" x14ac:dyDescent="0.2">
      <c r="A49" s="360"/>
      <c r="B49" s="360"/>
      <c r="C49" s="360"/>
      <c r="D49" s="360"/>
      <c r="E49" s="360"/>
      <c r="F49" s="360"/>
      <c r="G49" s="360"/>
      <c r="H49" s="360"/>
      <c r="I49" s="360"/>
      <c r="J49" s="360"/>
    </row>
    <row r="50" spans="1:10" ht="18.75" hidden="1" customHeight="1" x14ac:dyDescent="0.2">
      <c r="A50" s="360"/>
      <c r="B50" s="360"/>
      <c r="C50" s="360"/>
      <c r="D50" s="360"/>
      <c r="E50" s="360"/>
      <c r="F50" s="360"/>
      <c r="G50" s="360"/>
      <c r="H50" s="360"/>
      <c r="I50" s="360"/>
      <c r="J50" s="360"/>
    </row>
    <row r="51" spans="1:10" ht="18.75" hidden="1" customHeight="1" x14ac:dyDescent="0.2">
      <c r="A51" s="360"/>
      <c r="B51" s="360"/>
      <c r="C51" s="360"/>
      <c r="D51" s="360"/>
      <c r="E51" s="360"/>
      <c r="F51" s="360"/>
      <c r="G51" s="360"/>
      <c r="H51" s="360"/>
      <c r="I51" s="360"/>
      <c r="J51" s="360"/>
    </row>
    <row r="52" spans="1:10" ht="21.75" hidden="1" customHeight="1" x14ac:dyDescent="0.2">
      <c r="A52" s="360"/>
      <c r="B52" s="360"/>
      <c r="C52" s="360"/>
      <c r="D52" s="360"/>
      <c r="E52" s="360"/>
      <c r="F52" s="360"/>
      <c r="G52" s="360"/>
      <c r="H52" s="360"/>
      <c r="I52" s="360"/>
      <c r="J52" s="360"/>
    </row>
    <row r="53" spans="1:10" hidden="1" x14ac:dyDescent="0.2">
      <c r="A53" s="360" t="s">
        <v>122</v>
      </c>
      <c r="B53" s="360"/>
      <c r="C53" s="360"/>
      <c r="D53" s="360"/>
      <c r="E53" s="360"/>
      <c r="F53" s="360"/>
      <c r="G53" s="360"/>
      <c r="H53" s="360"/>
      <c r="I53" s="360"/>
      <c r="J53" s="360"/>
    </row>
    <row r="54" spans="1:10" hidden="1" x14ac:dyDescent="0.2">
      <c r="A54" s="360"/>
      <c r="B54" s="360"/>
      <c r="C54" s="360"/>
      <c r="D54" s="360"/>
      <c r="E54" s="360"/>
      <c r="F54" s="360"/>
      <c r="G54" s="360"/>
      <c r="H54" s="360"/>
      <c r="I54" s="360"/>
      <c r="J54" s="360"/>
    </row>
    <row r="55" spans="1:10" hidden="1" x14ac:dyDescent="0.2">
      <c r="A55" s="360"/>
      <c r="B55" s="360"/>
      <c r="C55" s="360"/>
      <c r="D55" s="360"/>
      <c r="E55" s="360"/>
      <c r="F55" s="360"/>
      <c r="G55" s="360"/>
      <c r="H55" s="360"/>
      <c r="I55" s="360"/>
      <c r="J55" s="360"/>
    </row>
    <row r="56" spans="1:10" hidden="1" x14ac:dyDescent="0.2">
      <c r="A56" s="360"/>
      <c r="B56" s="360"/>
      <c r="C56" s="360"/>
      <c r="D56" s="360"/>
      <c r="E56" s="360"/>
      <c r="F56" s="360"/>
      <c r="G56" s="360"/>
      <c r="H56" s="360"/>
      <c r="I56" s="360"/>
      <c r="J56" s="360"/>
    </row>
    <row r="57" spans="1:10" hidden="1" x14ac:dyDescent="0.2">
      <c r="A57" s="360"/>
      <c r="B57" s="360"/>
      <c r="C57" s="360"/>
      <c r="D57" s="360"/>
      <c r="E57" s="360"/>
      <c r="F57" s="360"/>
      <c r="G57" s="360"/>
      <c r="H57" s="360"/>
      <c r="I57" s="360"/>
      <c r="J57" s="360"/>
    </row>
    <row r="58" spans="1:10" hidden="1" x14ac:dyDescent="0.2">
      <c r="A58" s="360"/>
      <c r="B58" s="360"/>
      <c r="C58" s="360"/>
      <c r="D58" s="360"/>
      <c r="E58" s="360"/>
      <c r="F58" s="360"/>
      <c r="G58" s="360"/>
      <c r="H58" s="360"/>
      <c r="I58" s="360"/>
      <c r="J58" s="360"/>
    </row>
    <row r="59" spans="1:10" hidden="1" x14ac:dyDescent="0.2">
      <c r="A59" s="360"/>
      <c r="B59" s="360"/>
      <c r="C59" s="360"/>
      <c r="D59" s="360"/>
      <c r="E59" s="360"/>
      <c r="F59" s="360"/>
      <c r="G59" s="360"/>
      <c r="H59" s="360"/>
      <c r="I59" s="360"/>
      <c r="J59" s="360"/>
    </row>
    <row r="60" spans="1:10" hidden="1" x14ac:dyDescent="0.2">
      <c r="A60" s="360"/>
      <c r="B60" s="360"/>
      <c r="C60" s="360"/>
      <c r="D60" s="360"/>
      <c r="E60" s="360"/>
      <c r="F60" s="360"/>
      <c r="G60" s="360"/>
      <c r="H60" s="360"/>
      <c r="I60" s="360"/>
      <c r="J60" s="360"/>
    </row>
    <row r="61" spans="1:10" hidden="1" x14ac:dyDescent="0.2">
      <c r="A61" s="360"/>
      <c r="B61" s="360"/>
      <c r="C61" s="360"/>
      <c r="D61" s="360"/>
      <c r="E61" s="360"/>
      <c r="F61" s="360"/>
      <c r="G61" s="360"/>
      <c r="H61" s="360"/>
      <c r="I61" s="360"/>
      <c r="J61" s="360"/>
    </row>
    <row r="62" spans="1:10" hidden="1" x14ac:dyDescent="0.2">
      <c r="A62" s="360"/>
      <c r="B62" s="360"/>
      <c r="C62" s="360"/>
      <c r="D62" s="360"/>
      <c r="E62" s="360"/>
      <c r="F62" s="360"/>
      <c r="G62" s="360"/>
      <c r="H62" s="360"/>
      <c r="I62" s="360"/>
      <c r="J62" s="360"/>
    </row>
    <row r="63" spans="1:10" hidden="1" x14ac:dyDescent="0.2">
      <c r="A63" s="360"/>
      <c r="B63" s="360"/>
      <c r="C63" s="360"/>
      <c r="D63" s="360"/>
      <c r="E63" s="360"/>
      <c r="F63" s="360"/>
      <c r="G63" s="360"/>
      <c r="H63" s="360"/>
      <c r="I63" s="360"/>
      <c r="J63" s="360"/>
    </row>
    <row r="64" spans="1:10" hidden="1" x14ac:dyDescent="0.2">
      <c r="A64" s="360"/>
      <c r="B64" s="360"/>
      <c r="C64" s="360"/>
      <c r="D64" s="360"/>
      <c r="E64" s="360"/>
      <c r="F64" s="360"/>
      <c r="G64" s="360"/>
      <c r="H64" s="360"/>
      <c r="I64" s="360"/>
      <c r="J64" s="360"/>
    </row>
    <row r="65" spans="1:10" hidden="1" x14ac:dyDescent="0.2">
      <c r="A65" s="360"/>
      <c r="B65" s="360"/>
      <c r="C65" s="360"/>
      <c r="D65" s="360"/>
      <c r="E65" s="360"/>
      <c r="F65" s="360"/>
      <c r="G65" s="360"/>
      <c r="H65" s="360"/>
      <c r="I65" s="360"/>
      <c r="J65" s="360"/>
    </row>
    <row r="66" spans="1:10" hidden="1" x14ac:dyDescent="0.2">
      <c r="A66" s="360"/>
      <c r="B66" s="360"/>
      <c r="C66" s="360"/>
      <c r="D66" s="360"/>
      <c r="E66" s="360"/>
      <c r="F66" s="360"/>
      <c r="G66" s="360"/>
      <c r="H66" s="360"/>
      <c r="I66" s="360"/>
      <c r="J66" s="360"/>
    </row>
    <row r="67" spans="1:10" hidden="1" x14ac:dyDescent="0.2"/>
  </sheetData>
  <mergeCells count="7">
    <mergeCell ref="A53:J66"/>
    <mergeCell ref="E3:F3"/>
    <mergeCell ref="N8:P8"/>
    <mergeCell ref="A32:I32"/>
    <mergeCell ref="A34:I36"/>
    <mergeCell ref="A40:J44"/>
    <mergeCell ref="A46:J52"/>
  </mergeCells>
  <conditionalFormatting sqref="I30">
    <cfRule type="cellIs" dxfId="179" priority="5" operator="greaterThan">
      <formula>10</formula>
    </cfRule>
  </conditionalFormatting>
  <conditionalFormatting sqref="K12 K27">
    <cfRule type="containsText" dxfId="178" priority="6" operator="containsText" text="Too High">
      <formula>NOT(ISERROR(SEARCH("Too High",K12)))</formula>
    </cfRule>
  </conditionalFormatting>
  <conditionalFormatting sqref="K12">
    <cfRule type="containsText" dxfId="177" priority="7" operator="containsText" text="Within Limitations">
      <formula>NOT(ISERROR(SEARCH("Within Limitations",K12)))</formula>
    </cfRule>
  </conditionalFormatting>
  <conditionalFormatting sqref="K27">
    <cfRule type="containsText" dxfId="176" priority="8" operator="containsText" text="Within Limitations">
      <formula>NOT(ISERROR(SEARCH("Within Limitations",K27)))</formula>
    </cfRule>
  </conditionalFormatting>
  <conditionalFormatting sqref="K30">
    <cfRule type="containsText" dxfId="175" priority="3" operator="containsText" text="Too High">
      <formula>NOT(ISERROR(SEARCH("Too High",K30)))</formula>
    </cfRule>
    <cfRule type="containsText" dxfId="174" priority="4" operator="containsText" text="Within Limitations">
      <formula>NOT(ISERROR(SEARCH("Within Limitations",K30)))</formula>
    </cfRule>
  </conditionalFormatting>
  <conditionalFormatting sqref="P14">
    <cfRule type="expression" dxfId="173" priority="1">
      <formula>"$P$14&gt;(.75*$P$12)"</formula>
    </cfRule>
  </conditionalFormatting>
  <conditionalFormatting sqref="P20">
    <cfRule type="expression" dxfId="172" priority="2">
      <formula>"$P$14&gt;(.75*$P$12)"</formula>
    </cfRule>
  </conditionalFormatting>
  <pageMargins left="0.7" right="0.7" top="0.75" bottom="0.75" header="0.3" footer="0.3"/>
  <pageSetup scale="62" orientation="portrait" r:id="rId1"/>
  <legacyDrawing r:id="rId2"/>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87732A-3144-4104-87F8-A7147E1C0D2A}">
  <sheetPr>
    <pageSetUpPr fitToPage="1"/>
  </sheetPr>
  <dimension ref="A1:I62"/>
  <sheetViews>
    <sheetView topLeftCell="A21" zoomScale="85" zoomScaleNormal="85" workbookViewId="0">
      <selection activeCell="N20" sqref="N20"/>
    </sheetView>
  </sheetViews>
  <sheetFormatPr defaultColWidth="9.77734375" defaultRowHeight="15" x14ac:dyDescent="0.2"/>
  <cols>
    <col min="1" max="2" width="9.77734375" style="10"/>
    <col min="3" max="3" width="13.5546875" style="10" customWidth="1"/>
    <col min="4" max="4" width="15.109375" style="10" customWidth="1"/>
    <col min="5" max="6" width="15.77734375" style="10" customWidth="1"/>
    <col min="7" max="8" width="14.77734375" style="10" customWidth="1"/>
    <col min="9" max="9" width="4.77734375" style="10" customWidth="1"/>
    <col min="10" max="16384" width="9.77734375" style="10"/>
  </cols>
  <sheetData>
    <row r="1" spans="1:9" ht="15" customHeight="1" x14ac:dyDescent="0.2">
      <c r="H1" s="182" t="s">
        <v>116</v>
      </c>
    </row>
    <row r="2" spans="1:9" ht="15" customHeight="1" x14ac:dyDescent="0.2">
      <c r="H2" s="9"/>
    </row>
    <row r="3" spans="1:9" ht="15" customHeight="1" x14ac:dyDescent="0.2"/>
    <row r="4" spans="1:9" ht="15" customHeight="1" x14ac:dyDescent="0.25">
      <c r="A4" s="398" t="str">
        <f>+'SR 8'!E2</f>
        <v>SR Example Fund 8</v>
      </c>
      <c r="B4" s="398"/>
      <c r="C4" s="398"/>
      <c r="D4" s="398"/>
      <c r="E4" s="398"/>
      <c r="F4" s="398"/>
      <c r="G4" s="398"/>
      <c r="H4" s="398"/>
    </row>
    <row r="5" spans="1:9" ht="15" customHeight="1" x14ac:dyDescent="0.25">
      <c r="A5" s="397" t="s">
        <v>156</v>
      </c>
      <c r="B5" s="397"/>
      <c r="C5" s="397"/>
      <c r="D5" s="397"/>
      <c r="E5" s="397"/>
      <c r="F5" s="397"/>
      <c r="G5" s="397"/>
      <c r="H5" s="397"/>
    </row>
    <row r="6" spans="1:9" ht="15" customHeight="1" x14ac:dyDescent="0.25">
      <c r="A6" s="397" t="str">
        <f>+'SR 8'!E3</f>
        <v>Fund XXX</v>
      </c>
      <c r="B6" s="397"/>
      <c r="C6" s="397"/>
      <c r="D6" s="397"/>
      <c r="E6" s="397"/>
      <c r="F6" s="397"/>
      <c r="G6" s="397"/>
      <c r="H6" s="397"/>
    </row>
    <row r="7" spans="1:9" ht="15" customHeight="1" x14ac:dyDescent="0.2">
      <c r="C7" s="9"/>
      <c r="D7" s="9"/>
    </row>
    <row r="8" spans="1:9" ht="15" customHeight="1" x14ac:dyDescent="0.2">
      <c r="D8" s="341" t="s">
        <v>697</v>
      </c>
      <c r="E8" s="399" t="s">
        <v>698</v>
      </c>
      <c r="F8" s="400"/>
      <c r="G8" s="400"/>
      <c r="H8" s="401"/>
    </row>
    <row r="9" spans="1:9" ht="15" customHeight="1" x14ac:dyDescent="0.2">
      <c r="D9" s="2" t="s">
        <v>28</v>
      </c>
      <c r="E9" s="2" t="s">
        <v>28</v>
      </c>
      <c r="F9" s="2" t="s">
        <v>29</v>
      </c>
      <c r="G9" s="26" t="s">
        <v>29</v>
      </c>
      <c r="H9" s="27"/>
      <c r="I9" s="28"/>
    </row>
    <row r="10" spans="1:9" ht="15" customHeight="1" x14ac:dyDescent="0.2">
      <c r="D10" s="5" t="s">
        <v>30</v>
      </c>
      <c r="E10" s="5" t="s">
        <v>30</v>
      </c>
      <c r="F10" s="5" t="s">
        <v>30</v>
      </c>
      <c r="G10" s="29" t="s">
        <v>30</v>
      </c>
      <c r="H10" s="30"/>
      <c r="I10" s="28"/>
    </row>
    <row r="11" spans="1:9" ht="15" customHeight="1" x14ac:dyDescent="0.25">
      <c r="A11" s="223" t="s">
        <v>31</v>
      </c>
      <c r="B11" s="91"/>
      <c r="C11" s="91"/>
      <c r="D11" s="31">
        <f>+E11-1</f>
        <v>2024</v>
      </c>
      <c r="E11" s="31">
        <f>+F11-1</f>
        <v>2025</v>
      </c>
      <c r="F11" s="31">
        <f>+G11-1</f>
        <v>2026</v>
      </c>
      <c r="G11" s="32">
        <f>+TOC!D2</f>
        <v>2027</v>
      </c>
      <c r="H11" s="33"/>
      <c r="I11" s="28"/>
    </row>
    <row r="12" spans="1:9" ht="21" customHeight="1" x14ac:dyDescent="0.2">
      <c r="A12" s="338" t="s">
        <v>64</v>
      </c>
      <c r="B12" s="91"/>
      <c r="C12" s="91"/>
      <c r="D12" s="123">
        <v>0</v>
      </c>
      <c r="E12" s="123">
        <v>0</v>
      </c>
      <c r="F12" s="123">
        <v>0</v>
      </c>
      <c r="G12" s="113"/>
      <c r="H12" s="114"/>
      <c r="I12" s="53"/>
    </row>
    <row r="13" spans="1:9" ht="21" customHeight="1" x14ac:dyDescent="0.2">
      <c r="A13" s="338" t="s">
        <v>85</v>
      </c>
      <c r="B13" s="91"/>
      <c r="C13" s="91"/>
      <c r="D13" s="123">
        <v>0</v>
      </c>
      <c r="E13" s="123">
        <v>0</v>
      </c>
      <c r="F13" s="123">
        <v>0</v>
      </c>
      <c r="G13" s="113"/>
      <c r="H13" s="111">
        <v>0</v>
      </c>
      <c r="I13" s="53"/>
    </row>
    <row r="14" spans="1:9" ht="21" customHeight="1" x14ac:dyDescent="0.2">
      <c r="A14" s="338" t="s">
        <v>65</v>
      </c>
      <c r="B14" s="91"/>
      <c r="C14" s="91"/>
      <c r="D14" s="123">
        <v>0</v>
      </c>
      <c r="E14" s="123">
        <v>0</v>
      </c>
      <c r="F14" s="123">
        <v>0</v>
      </c>
      <c r="G14" s="113"/>
      <c r="H14" s="111">
        <v>0</v>
      </c>
      <c r="I14" s="53"/>
    </row>
    <row r="15" spans="1:9" ht="21" customHeight="1" x14ac:dyDescent="0.2">
      <c r="A15" s="338" t="s">
        <v>82</v>
      </c>
      <c r="B15" s="91"/>
      <c r="C15" s="91"/>
      <c r="D15" s="123">
        <v>0</v>
      </c>
      <c r="E15" s="123">
        <v>0</v>
      </c>
      <c r="F15" s="123">
        <v>0</v>
      </c>
      <c r="G15" s="113"/>
      <c r="H15" s="111">
        <v>0</v>
      </c>
      <c r="I15" s="34"/>
    </row>
    <row r="16" spans="1:9" ht="20.25" customHeight="1" x14ac:dyDescent="0.2">
      <c r="A16" s="338" t="s">
        <v>86</v>
      </c>
      <c r="B16" s="91"/>
      <c r="C16" s="91"/>
      <c r="D16" s="123">
        <v>0</v>
      </c>
      <c r="E16" s="123">
        <v>0</v>
      </c>
      <c r="F16" s="123">
        <v>0</v>
      </c>
      <c r="G16" s="113"/>
      <c r="H16" s="111">
        <v>0</v>
      </c>
      <c r="I16" s="34"/>
    </row>
    <row r="17" spans="1:9" ht="21" customHeight="1" x14ac:dyDescent="0.2">
      <c r="A17" s="338" t="s">
        <v>87</v>
      </c>
      <c r="B17" s="91"/>
      <c r="C17" s="91"/>
      <c r="D17" s="123">
        <v>0</v>
      </c>
      <c r="E17" s="123">
        <v>0</v>
      </c>
      <c r="F17" s="123">
        <v>0</v>
      </c>
      <c r="G17" s="113"/>
      <c r="H17" s="111">
        <v>0</v>
      </c>
      <c r="I17" s="34"/>
    </row>
    <row r="18" spans="1:9" ht="20.25" customHeight="1" x14ac:dyDescent="0.2">
      <c r="A18" s="338" t="s">
        <v>67</v>
      </c>
      <c r="B18" s="91"/>
      <c r="C18" s="91"/>
      <c r="D18" s="123">
        <v>0</v>
      </c>
      <c r="E18" s="123">
        <v>0</v>
      </c>
      <c r="F18" s="123">
        <v>0</v>
      </c>
      <c r="G18" s="113"/>
      <c r="H18" s="111">
        <v>0</v>
      </c>
      <c r="I18" s="34"/>
    </row>
    <row r="19" spans="1:9" ht="20.25" customHeight="1" x14ac:dyDescent="0.2">
      <c r="A19" s="338" t="s">
        <v>80</v>
      </c>
      <c r="B19" s="91"/>
      <c r="C19" s="91"/>
      <c r="D19" s="123">
        <v>0</v>
      </c>
      <c r="E19" s="123">
        <v>0</v>
      </c>
      <c r="F19" s="123">
        <v>0</v>
      </c>
      <c r="G19" s="113"/>
      <c r="H19" s="111">
        <v>0</v>
      </c>
      <c r="I19" s="34"/>
    </row>
    <row r="20" spans="1:9" ht="20.25" customHeight="1" x14ac:dyDescent="0.2">
      <c r="A20" s="338" t="s">
        <v>56</v>
      </c>
      <c r="B20" s="91"/>
      <c r="C20" s="91"/>
      <c r="D20" s="123">
        <v>0</v>
      </c>
      <c r="E20" s="123">
        <v>0</v>
      </c>
      <c r="F20" s="123">
        <v>0</v>
      </c>
      <c r="G20" s="113"/>
      <c r="H20" s="111">
        <v>0</v>
      </c>
      <c r="I20" s="34"/>
    </row>
    <row r="21" spans="1:9" ht="20.25" customHeight="1" x14ac:dyDescent="0.2">
      <c r="A21" s="338" t="s">
        <v>92</v>
      </c>
      <c r="B21" s="91"/>
      <c r="C21" s="91"/>
      <c r="D21" s="123">
        <v>0</v>
      </c>
      <c r="E21" s="123">
        <v>0</v>
      </c>
      <c r="F21" s="123">
        <v>0</v>
      </c>
      <c r="G21" s="113"/>
      <c r="H21" s="111">
        <v>0</v>
      </c>
      <c r="I21" s="34"/>
    </row>
    <row r="22" spans="1:9" ht="21" customHeight="1" x14ac:dyDescent="0.2">
      <c r="A22" s="338"/>
      <c r="B22" s="91"/>
      <c r="C22" s="91"/>
      <c r="D22" s="123">
        <v>0</v>
      </c>
      <c r="E22" s="123">
        <v>0</v>
      </c>
      <c r="F22" s="123">
        <v>0</v>
      </c>
      <c r="G22" s="113"/>
      <c r="H22" s="111">
        <v>0</v>
      </c>
      <c r="I22" s="34"/>
    </row>
    <row r="23" spans="1:9" ht="21" customHeight="1" x14ac:dyDescent="0.2">
      <c r="A23" s="338"/>
      <c r="B23" s="91"/>
      <c r="C23" s="91"/>
      <c r="D23" s="123">
        <v>0</v>
      </c>
      <c r="E23" s="123">
        <v>0</v>
      </c>
      <c r="F23" s="123">
        <v>0</v>
      </c>
      <c r="G23" s="113"/>
      <c r="H23" s="111">
        <v>0</v>
      </c>
      <c r="I23" s="34"/>
    </row>
    <row r="24" spans="1:9" ht="21" customHeight="1" x14ac:dyDescent="0.2">
      <c r="A24" s="338"/>
      <c r="B24" s="91"/>
      <c r="C24" s="91"/>
      <c r="D24" s="123">
        <v>0</v>
      </c>
      <c r="E24" s="123">
        <v>0</v>
      </c>
      <c r="F24" s="123">
        <v>0</v>
      </c>
      <c r="G24" s="113"/>
      <c r="H24" s="111">
        <v>0</v>
      </c>
      <c r="I24" s="34"/>
    </row>
    <row r="25" spans="1:9" ht="21" customHeight="1" x14ac:dyDescent="0.2">
      <c r="A25" s="338"/>
      <c r="B25" s="91"/>
      <c r="C25" s="91"/>
      <c r="D25" s="123">
        <v>0</v>
      </c>
      <c r="E25" s="123">
        <v>0</v>
      </c>
      <c r="F25" s="123">
        <v>0</v>
      </c>
      <c r="G25" s="113"/>
      <c r="H25" s="111">
        <v>0</v>
      </c>
      <c r="I25" s="34"/>
    </row>
    <row r="26" spans="1:9" ht="20.25" customHeight="1" x14ac:dyDescent="0.2">
      <c r="A26" s="338"/>
      <c r="B26" s="91"/>
      <c r="C26" s="91"/>
      <c r="D26" s="123">
        <v>0</v>
      </c>
      <c r="E26" s="123">
        <v>0</v>
      </c>
      <c r="F26" s="123">
        <v>0</v>
      </c>
      <c r="G26" s="113"/>
      <c r="H26" s="111">
        <v>0</v>
      </c>
      <c r="I26" s="34"/>
    </row>
    <row r="27" spans="1:9" ht="28.5" customHeight="1" x14ac:dyDescent="0.2">
      <c r="A27" s="220" t="s">
        <v>135</v>
      </c>
      <c r="B27" s="91"/>
      <c r="C27" s="91"/>
      <c r="D27" s="35">
        <f>SUM(D12:D26)</f>
        <v>0</v>
      </c>
      <c r="E27" s="35">
        <f>SUM(E12:E26)</f>
        <v>0</v>
      </c>
      <c r="F27" s="35">
        <f>SUM(F12:F26)</f>
        <v>0</v>
      </c>
      <c r="G27" s="35"/>
      <c r="H27" s="23">
        <f>SUM(H13:H26)</f>
        <v>0</v>
      </c>
      <c r="I27" s="34"/>
    </row>
    <row r="28" spans="1:9" x14ac:dyDescent="0.2">
      <c r="A28" s="91"/>
      <c r="B28" s="91"/>
      <c r="C28" s="91"/>
      <c r="D28" s="1"/>
      <c r="E28" s="1"/>
      <c r="F28" s="1"/>
      <c r="G28" s="1"/>
      <c r="H28" s="1"/>
    </row>
    <row r="29" spans="1:9" x14ac:dyDescent="0.2">
      <c r="A29" s="91"/>
      <c r="B29" s="91"/>
      <c r="C29" s="91"/>
      <c r="D29" s="2" t="s">
        <v>28</v>
      </c>
      <c r="E29" s="2" t="s">
        <v>28</v>
      </c>
      <c r="F29" s="2" t="s">
        <v>29</v>
      </c>
      <c r="G29" s="3"/>
      <c r="H29" s="4" t="s">
        <v>41</v>
      </c>
      <c r="I29" s="28"/>
    </row>
    <row r="30" spans="1:9" ht="15.75" x14ac:dyDescent="0.25">
      <c r="A30" s="223"/>
      <c r="B30" s="91"/>
      <c r="C30" s="91"/>
      <c r="D30" s="5" t="s">
        <v>42</v>
      </c>
      <c r="E30" s="5" t="s">
        <v>42</v>
      </c>
      <c r="F30" s="5" t="s">
        <v>42</v>
      </c>
      <c r="G30" s="6" t="s">
        <v>43</v>
      </c>
      <c r="H30" s="7" t="s">
        <v>44</v>
      </c>
      <c r="I30" s="28"/>
    </row>
    <row r="31" spans="1:9" ht="20.25" customHeight="1" x14ac:dyDescent="0.25">
      <c r="A31" s="223" t="s">
        <v>45</v>
      </c>
      <c r="B31" s="91"/>
      <c r="C31" s="91"/>
      <c r="D31" s="5">
        <f>+D11</f>
        <v>2024</v>
      </c>
      <c r="E31" s="5">
        <f>+E11</f>
        <v>2025</v>
      </c>
      <c r="F31" s="5">
        <f>+F11</f>
        <v>2026</v>
      </c>
      <c r="G31" s="8">
        <f>+G11</f>
        <v>2027</v>
      </c>
      <c r="H31" s="7">
        <f>+G11</f>
        <v>2027</v>
      </c>
      <c r="I31" s="28"/>
    </row>
    <row r="32" spans="1:9" ht="20.25" customHeight="1" x14ac:dyDescent="0.2">
      <c r="A32" s="338" t="s">
        <v>68</v>
      </c>
      <c r="B32" s="91"/>
      <c r="C32" s="91"/>
      <c r="D32" s="111">
        <v>0</v>
      </c>
      <c r="E32" s="111">
        <v>0</v>
      </c>
      <c r="F32" s="111">
        <v>0</v>
      </c>
      <c r="G32" s="112">
        <v>0</v>
      </c>
      <c r="H32" s="111">
        <v>0</v>
      </c>
      <c r="I32" s="28"/>
    </row>
    <row r="33" spans="1:9" ht="20.25" customHeight="1" x14ac:dyDescent="0.2">
      <c r="A33" s="338" t="s">
        <v>69</v>
      </c>
      <c r="B33" s="91"/>
      <c r="C33" s="91"/>
      <c r="D33" s="111">
        <v>0</v>
      </c>
      <c r="E33" s="111">
        <v>0</v>
      </c>
      <c r="F33" s="111">
        <v>0</v>
      </c>
      <c r="G33" s="112">
        <v>0</v>
      </c>
      <c r="H33" s="111">
        <v>0</v>
      </c>
    </row>
    <row r="34" spans="1:9" ht="20.25" customHeight="1" x14ac:dyDescent="0.2">
      <c r="A34" s="338" t="s">
        <v>90</v>
      </c>
      <c r="B34" s="91"/>
      <c r="C34" s="91"/>
      <c r="D34" s="111">
        <v>0</v>
      </c>
      <c r="E34" s="111">
        <v>0</v>
      </c>
      <c r="F34" s="111">
        <v>0</v>
      </c>
      <c r="G34" s="112">
        <v>0</v>
      </c>
      <c r="H34" s="111">
        <v>0</v>
      </c>
      <c r="I34" s="28"/>
    </row>
    <row r="35" spans="1:9" ht="20.25" customHeight="1" x14ac:dyDescent="0.2">
      <c r="A35" s="338" t="s">
        <v>93</v>
      </c>
      <c r="B35" s="91"/>
      <c r="C35" s="91"/>
      <c r="D35" s="111">
        <v>0</v>
      </c>
      <c r="E35" s="111">
        <v>0</v>
      </c>
      <c r="F35" s="111">
        <v>0</v>
      </c>
      <c r="G35" s="112">
        <v>0</v>
      </c>
      <c r="H35" s="111">
        <v>0</v>
      </c>
      <c r="I35" s="28"/>
    </row>
    <row r="36" spans="1:9" ht="20.25" customHeight="1" x14ac:dyDescent="0.2">
      <c r="A36" s="338" t="s">
        <v>70</v>
      </c>
      <c r="B36" s="91"/>
      <c r="C36" s="91"/>
      <c r="D36" s="111">
        <v>0</v>
      </c>
      <c r="E36" s="111">
        <v>0</v>
      </c>
      <c r="F36" s="111">
        <v>0</v>
      </c>
      <c r="G36" s="112">
        <v>0</v>
      </c>
      <c r="H36" s="111">
        <v>0</v>
      </c>
      <c r="I36" s="28"/>
    </row>
    <row r="37" spans="1:9" ht="20.25" customHeight="1" x14ac:dyDescent="0.2">
      <c r="A37" s="338" t="s">
        <v>83</v>
      </c>
      <c r="B37" s="91"/>
      <c r="C37" s="91"/>
      <c r="D37" s="111">
        <v>0</v>
      </c>
      <c r="E37" s="111">
        <v>0</v>
      </c>
      <c r="F37" s="111">
        <v>0</v>
      </c>
      <c r="G37" s="112">
        <v>0</v>
      </c>
      <c r="H37" s="111">
        <v>0</v>
      </c>
      <c r="I37" s="28"/>
    </row>
    <row r="38" spans="1:9" ht="20.25" customHeight="1" x14ac:dyDescent="0.2">
      <c r="A38" s="338" t="s">
        <v>84</v>
      </c>
      <c r="B38" s="91"/>
      <c r="C38" s="91"/>
      <c r="D38" s="111">
        <v>0</v>
      </c>
      <c r="E38" s="111">
        <v>0</v>
      </c>
      <c r="F38" s="111">
        <v>0</v>
      </c>
      <c r="G38" s="112">
        <v>0</v>
      </c>
      <c r="H38" s="111">
        <v>0</v>
      </c>
      <c r="I38" s="28"/>
    </row>
    <row r="39" spans="1:9" ht="20.25" customHeight="1" x14ac:dyDescent="0.2">
      <c r="A39" s="338" t="s">
        <v>71</v>
      </c>
      <c r="B39" s="91"/>
      <c r="C39" s="91"/>
      <c r="D39" s="111">
        <v>0</v>
      </c>
      <c r="E39" s="111">
        <v>0</v>
      </c>
      <c r="F39" s="111">
        <v>0</v>
      </c>
      <c r="G39" s="112">
        <v>0</v>
      </c>
      <c r="H39" s="111">
        <v>0</v>
      </c>
      <c r="I39" s="28"/>
    </row>
    <row r="40" spans="1:9" ht="20.25" customHeight="1" x14ac:dyDescent="0.2">
      <c r="A40" s="338" t="s">
        <v>72</v>
      </c>
      <c r="B40" s="91"/>
      <c r="C40" s="91"/>
      <c r="D40" s="111">
        <v>0</v>
      </c>
      <c r="E40" s="111">
        <v>0</v>
      </c>
      <c r="F40" s="111">
        <v>0</v>
      </c>
      <c r="G40" s="112">
        <v>0</v>
      </c>
      <c r="H40" s="111">
        <v>0</v>
      </c>
      <c r="I40" s="28"/>
    </row>
    <row r="41" spans="1:9" ht="20.25" customHeight="1" x14ac:dyDescent="0.2">
      <c r="A41" s="338" t="s">
        <v>81</v>
      </c>
      <c r="B41" s="91"/>
      <c r="C41" s="91"/>
      <c r="D41" s="111">
        <v>0</v>
      </c>
      <c r="E41" s="111">
        <v>0</v>
      </c>
      <c r="F41" s="111">
        <v>0</v>
      </c>
      <c r="G41" s="112">
        <v>0</v>
      </c>
      <c r="H41" s="111">
        <v>0</v>
      </c>
      <c r="I41" s="28"/>
    </row>
    <row r="42" spans="1:9" ht="20.25" customHeight="1" x14ac:dyDescent="0.2">
      <c r="A42" s="338" t="s">
        <v>73</v>
      </c>
      <c r="B42" s="91"/>
      <c r="C42" s="91"/>
      <c r="D42" s="111">
        <v>0</v>
      </c>
      <c r="E42" s="111">
        <v>0</v>
      </c>
      <c r="F42" s="111">
        <v>0</v>
      </c>
      <c r="G42" s="112">
        <v>0</v>
      </c>
      <c r="H42" s="111">
        <v>0</v>
      </c>
      <c r="I42" s="28"/>
    </row>
    <row r="43" spans="1:9" ht="25.5" customHeight="1" x14ac:dyDescent="0.2">
      <c r="A43" s="338" t="s">
        <v>74</v>
      </c>
      <c r="B43" s="91"/>
      <c r="C43" s="91"/>
      <c r="D43" s="111">
        <v>0</v>
      </c>
      <c r="E43" s="111">
        <v>0</v>
      </c>
      <c r="F43" s="111">
        <v>0</v>
      </c>
      <c r="G43" s="112">
        <v>0</v>
      </c>
      <c r="H43" s="111">
        <v>0</v>
      </c>
      <c r="I43" s="28"/>
    </row>
    <row r="44" spans="1:9" ht="25.5" customHeight="1" x14ac:dyDescent="0.2">
      <c r="A44" s="338" t="s">
        <v>75</v>
      </c>
      <c r="B44" s="91"/>
      <c r="C44" s="91"/>
      <c r="D44" s="111">
        <v>0</v>
      </c>
      <c r="E44" s="111">
        <v>0</v>
      </c>
      <c r="F44" s="111">
        <v>0</v>
      </c>
      <c r="G44" s="112">
        <v>0</v>
      </c>
      <c r="H44" s="111">
        <v>0</v>
      </c>
      <c r="I44" s="28"/>
    </row>
    <row r="45" spans="1:9" ht="20.25" customHeight="1" x14ac:dyDescent="0.2">
      <c r="A45" s="338" t="s">
        <v>89</v>
      </c>
      <c r="B45" s="91"/>
      <c r="C45" s="91"/>
      <c r="D45" s="111">
        <v>0</v>
      </c>
      <c r="E45" s="111">
        <v>0</v>
      </c>
      <c r="F45" s="111">
        <v>0</v>
      </c>
      <c r="G45" s="112">
        <v>0</v>
      </c>
      <c r="H45" s="111">
        <v>0</v>
      </c>
      <c r="I45" s="28"/>
    </row>
    <row r="46" spans="1:9" ht="21" customHeight="1" x14ac:dyDescent="0.2">
      <c r="A46" s="338" t="s">
        <v>76</v>
      </c>
      <c r="B46" s="91"/>
      <c r="C46" s="91"/>
      <c r="D46" s="111">
        <v>0</v>
      </c>
      <c r="E46" s="111">
        <v>0</v>
      </c>
      <c r="F46" s="111">
        <v>0</v>
      </c>
      <c r="G46" s="112">
        <v>0</v>
      </c>
      <c r="H46" s="111">
        <v>0</v>
      </c>
      <c r="I46" s="28"/>
    </row>
    <row r="47" spans="1:9" ht="20.100000000000001" customHeight="1" x14ac:dyDescent="0.2">
      <c r="A47" s="338" t="s">
        <v>77</v>
      </c>
      <c r="B47" s="91"/>
      <c r="C47" s="91"/>
      <c r="D47" s="111">
        <v>0</v>
      </c>
      <c r="E47" s="111">
        <v>0</v>
      </c>
      <c r="F47" s="111">
        <v>0</v>
      </c>
      <c r="G47" s="112">
        <v>0</v>
      </c>
      <c r="H47" s="111">
        <v>0</v>
      </c>
      <c r="I47" s="28"/>
    </row>
    <row r="48" spans="1:9" ht="20.25" customHeight="1" x14ac:dyDescent="0.2">
      <c r="A48" s="338" t="s">
        <v>78</v>
      </c>
      <c r="B48" s="91"/>
      <c r="C48" s="91"/>
      <c r="D48" s="111">
        <v>0</v>
      </c>
      <c r="E48" s="111">
        <v>0</v>
      </c>
      <c r="F48" s="111">
        <v>0</v>
      </c>
      <c r="G48" s="112">
        <v>0</v>
      </c>
      <c r="H48" s="111">
        <v>0</v>
      </c>
      <c r="I48" s="28"/>
    </row>
    <row r="49" spans="1:9" ht="21" customHeight="1" x14ac:dyDescent="0.2">
      <c r="A49" s="338" t="s">
        <v>79</v>
      </c>
      <c r="B49" s="91"/>
      <c r="C49" s="91"/>
      <c r="D49" s="111">
        <v>0</v>
      </c>
      <c r="E49" s="111">
        <v>0</v>
      </c>
      <c r="F49" s="111">
        <v>0</v>
      </c>
      <c r="G49" s="112">
        <v>0</v>
      </c>
      <c r="H49" s="111">
        <v>0</v>
      </c>
      <c r="I49" s="28"/>
    </row>
    <row r="50" spans="1:9" ht="21" customHeight="1" x14ac:dyDescent="0.2">
      <c r="A50" s="338" t="s">
        <v>56</v>
      </c>
      <c r="B50" s="91"/>
      <c r="C50" s="91"/>
      <c r="D50" s="111">
        <v>0</v>
      </c>
      <c r="E50" s="111">
        <v>0</v>
      </c>
      <c r="F50" s="111">
        <v>0</v>
      </c>
      <c r="G50" s="112">
        <v>0</v>
      </c>
      <c r="H50" s="111">
        <v>0</v>
      </c>
      <c r="I50" s="28"/>
    </row>
    <row r="51" spans="1:9" ht="21" customHeight="1" x14ac:dyDescent="0.2">
      <c r="A51" s="338"/>
      <c r="B51" s="91"/>
      <c r="C51" s="91"/>
      <c r="D51" s="111">
        <v>0</v>
      </c>
      <c r="E51" s="111">
        <v>0</v>
      </c>
      <c r="F51" s="111">
        <v>0</v>
      </c>
      <c r="G51" s="112">
        <v>0</v>
      </c>
      <c r="H51" s="111">
        <v>0</v>
      </c>
      <c r="I51" s="28"/>
    </row>
    <row r="52" spans="1:9" ht="21" customHeight="1" x14ac:dyDescent="0.2">
      <c r="A52" s="338"/>
      <c r="B52" s="91"/>
      <c r="C52" s="91"/>
      <c r="D52" s="111">
        <v>0</v>
      </c>
      <c r="E52" s="111">
        <v>0</v>
      </c>
      <c r="F52" s="111">
        <v>0</v>
      </c>
      <c r="G52" s="112">
        <v>0</v>
      </c>
      <c r="H52" s="111">
        <v>0</v>
      </c>
      <c r="I52" s="28"/>
    </row>
    <row r="53" spans="1:9" ht="21" customHeight="1" x14ac:dyDescent="0.2">
      <c r="A53" s="338"/>
      <c r="B53" s="91"/>
      <c r="C53" s="91"/>
      <c r="D53" s="111">
        <v>0</v>
      </c>
      <c r="E53" s="111">
        <v>0</v>
      </c>
      <c r="F53" s="111">
        <v>0</v>
      </c>
      <c r="G53" s="112">
        <v>0</v>
      </c>
      <c r="H53" s="111">
        <v>0</v>
      </c>
      <c r="I53" s="28"/>
    </row>
    <row r="54" spans="1:9" ht="21" customHeight="1" x14ac:dyDescent="0.2">
      <c r="A54" s="338"/>
      <c r="B54" s="91"/>
      <c r="C54" s="91"/>
      <c r="D54" s="111">
        <v>0</v>
      </c>
      <c r="E54" s="111">
        <v>0</v>
      </c>
      <c r="F54" s="111">
        <v>0</v>
      </c>
      <c r="G54" s="112">
        <v>0</v>
      </c>
      <c r="H54" s="111">
        <v>0</v>
      </c>
      <c r="I54" s="28"/>
    </row>
    <row r="55" spans="1:9" ht="20.25" customHeight="1" x14ac:dyDescent="0.2">
      <c r="A55" s="338"/>
      <c r="B55" s="91"/>
      <c r="C55" s="91"/>
      <c r="D55" s="111">
        <v>0</v>
      </c>
      <c r="E55" s="111">
        <v>0</v>
      </c>
      <c r="F55" s="111">
        <v>0</v>
      </c>
      <c r="G55" s="112">
        <v>0</v>
      </c>
      <c r="H55" s="111">
        <v>0</v>
      </c>
      <c r="I55" s="28"/>
    </row>
    <row r="56" spans="1:9" ht="20.100000000000001" customHeight="1" x14ac:dyDescent="0.25">
      <c r="A56" s="223" t="s">
        <v>143</v>
      </c>
      <c r="B56" s="91"/>
      <c r="C56" s="91"/>
      <c r="D56" s="35">
        <f>SUM(D32:D55)</f>
        <v>0</v>
      </c>
      <c r="E56" s="35">
        <f>SUM(E32:E55)</f>
        <v>0</v>
      </c>
      <c r="F56" s="35">
        <f>SUM(F32:F55)</f>
        <v>0</v>
      </c>
      <c r="G56" s="35">
        <f>SUM(G32:G55)</f>
        <v>0</v>
      </c>
      <c r="H56" s="35">
        <f>SUM(H32:H55)</f>
        <v>0</v>
      </c>
      <c r="I56" s="28"/>
    </row>
    <row r="57" spans="1:9" ht="20.100000000000001" customHeight="1" x14ac:dyDescent="0.25">
      <c r="A57" s="223" t="s">
        <v>58</v>
      </c>
      <c r="B57" s="91"/>
      <c r="C57" s="91"/>
      <c r="D57" s="35">
        <f>D27-D56</f>
        <v>0</v>
      </c>
      <c r="E57" s="35">
        <f>E27-E56</f>
        <v>0</v>
      </c>
      <c r="F57" s="35">
        <f>F27-F56</f>
        <v>0</v>
      </c>
      <c r="G57" s="36">
        <f>H27-G56</f>
        <v>0</v>
      </c>
      <c r="H57" s="23">
        <f>H27-H56</f>
        <v>0</v>
      </c>
      <c r="I57" s="28"/>
    </row>
    <row r="58" spans="1:9" ht="15.75" x14ac:dyDescent="0.25">
      <c r="A58" s="223" t="s">
        <v>59</v>
      </c>
      <c r="B58" s="91"/>
      <c r="C58" s="91"/>
      <c r="D58" s="89">
        <v>0</v>
      </c>
      <c r="E58" s="89">
        <f>D61</f>
        <v>0</v>
      </c>
      <c r="F58" s="35">
        <f>+E61</f>
        <v>0</v>
      </c>
      <c r="G58" s="36">
        <f>+F61</f>
        <v>0</v>
      </c>
      <c r="H58" s="23">
        <f>+F61</f>
        <v>0</v>
      </c>
      <c r="I58" s="28"/>
    </row>
    <row r="59" spans="1:9" ht="20.100000000000001" customHeight="1" x14ac:dyDescent="0.25">
      <c r="A59" s="223" t="s">
        <v>60</v>
      </c>
      <c r="B59" s="91"/>
      <c r="C59" s="91"/>
      <c r="D59" s="89">
        <v>0</v>
      </c>
      <c r="E59" s="89">
        <v>0</v>
      </c>
      <c r="F59" s="89">
        <v>0</v>
      </c>
      <c r="G59" s="90">
        <v>0</v>
      </c>
      <c r="H59" s="83">
        <v>0</v>
      </c>
      <c r="I59" s="28"/>
    </row>
    <row r="60" spans="1:9" ht="20.100000000000001" customHeight="1" x14ac:dyDescent="0.25">
      <c r="A60" s="223" t="s">
        <v>66</v>
      </c>
      <c r="B60" s="91"/>
      <c r="C60" s="91"/>
      <c r="D60" s="89">
        <v>0</v>
      </c>
      <c r="E60" s="89">
        <v>0</v>
      </c>
      <c r="F60" s="89">
        <v>0</v>
      </c>
      <c r="G60" s="90">
        <v>0</v>
      </c>
      <c r="H60" s="83">
        <v>0</v>
      </c>
      <c r="I60" s="28"/>
    </row>
    <row r="61" spans="1:9" ht="20.100000000000001" customHeight="1" x14ac:dyDescent="0.25">
      <c r="A61" s="223" t="s">
        <v>144</v>
      </c>
      <c r="B61" s="91"/>
      <c r="C61" s="91"/>
      <c r="D61" s="115">
        <f>D57+D58+D59-D60</f>
        <v>0</v>
      </c>
      <c r="E61" s="115">
        <f>E57+E58+E59-E60</f>
        <v>0</v>
      </c>
      <c r="F61" s="116">
        <f>F57+F58+F59-F60</f>
        <v>0</v>
      </c>
      <c r="G61" s="37">
        <f>G57+G58+G59-G60</f>
        <v>0</v>
      </c>
      <c r="H61" s="38">
        <f>H57+H58+H59-H60</f>
        <v>0</v>
      </c>
      <c r="I61" s="28"/>
    </row>
    <row r="62" spans="1:9" ht="20.100000000000001" customHeight="1" x14ac:dyDescent="0.2">
      <c r="G62" s="1"/>
    </row>
  </sheetData>
  <mergeCells count="4">
    <mergeCell ref="A4:H4"/>
    <mergeCell ref="A5:H5"/>
    <mergeCell ref="A6:H6"/>
    <mergeCell ref="E8:H8"/>
  </mergeCells>
  <pageMargins left="0.7" right="0.7" top="0.75" bottom="0.75" header="0.3" footer="0.3"/>
  <pageSetup scale="61" orientation="portrait" r:id="rId1"/>
  <legacyDrawing r:id="rId2"/>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44C2BF-D928-4930-83BA-E66AF3CDDD0B}">
  <sheetPr>
    <pageSetUpPr fitToPage="1"/>
  </sheetPr>
  <dimension ref="A1:P67"/>
  <sheetViews>
    <sheetView showGridLines="0" zoomScale="85" zoomScaleNormal="85" workbookViewId="0">
      <selection activeCell="I30" sqref="I30"/>
    </sheetView>
  </sheetViews>
  <sheetFormatPr defaultColWidth="8.88671875" defaultRowHeight="15" x14ac:dyDescent="0.2"/>
  <cols>
    <col min="1" max="1" width="5.44140625" style="10" customWidth="1"/>
    <col min="2" max="4" width="8.88671875" style="10"/>
    <col min="5" max="5" width="14.6640625" style="10" customWidth="1"/>
    <col min="6" max="6" width="12.33203125" style="10" customWidth="1"/>
    <col min="7" max="7" width="17.44140625" style="10" customWidth="1"/>
    <col min="8" max="8" width="2.77734375" style="10" customWidth="1"/>
    <col min="9" max="9" width="16.88671875" style="10" customWidth="1"/>
    <col min="10" max="10" width="8.88671875" style="10"/>
    <col min="11" max="11" width="15.44140625" style="10" bestFit="1" customWidth="1"/>
    <col min="12" max="14" width="8.88671875" style="10"/>
    <col min="15" max="15" width="19.21875" style="10" customWidth="1"/>
    <col min="16" max="16" width="12.77734375" style="10" customWidth="1"/>
    <col min="17" max="16384" width="8.88671875" style="10"/>
  </cols>
  <sheetData>
    <row r="1" spans="1:16" x14ac:dyDescent="0.2">
      <c r="I1" s="182" t="s">
        <v>116</v>
      </c>
    </row>
    <row r="2" spans="1:16" ht="26.25" x14ac:dyDescent="0.4">
      <c r="D2" s="39"/>
      <c r="E2" s="87" t="s">
        <v>265</v>
      </c>
      <c r="F2" s="91"/>
    </row>
    <row r="3" spans="1:16" ht="23.25" x14ac:dyDescent="0.35">
      <c r="A3" s="15"/>
      <c r="B3" s="11"/>
      <c r="C3" s="15"/>
      <c r="D3" s="15"/>
      <c r="E3" s="402" t="s">
        <v>253</v>
      </c>
      <c r="F3" s="403"/>
      <c r="G3" s="15"/>
      <c r="H3" s="15"/>
      <c r="I3" s="15"/>
    </row>
    <row r="4" spans="1:16" ht="23.25" x14ac:dyDescent="0.35">
      <c r="A4" s="15"/>
      <c r="B4" s="11"/>
      <c r="C4" s="15"/>
      <c r="D4" s="15"/>
      <c r="E4" s="92" t="s">
        <v>119</v>
      </c>
      <c r="F4" s="177">
        <v>0</v>
      </c>
      <c r="G4" s="15"/>
      <c r="H4" s="15"/>
      <c r="I4" s="15"/>
    </row>
    <row r="5" spans="1:16" ht="24" thickBot="1" x14ac:dyDescent="0.4">
      <c r="A5" s="15"/>
      <c r="B5" s="11"/>
      <c r="C5" s="15"/>
      <c r="D5" s="15"/>
      <c r="E5" s="92"/>
      <c r="F5" s="110"/>
      <c r="G5" s="15"/>
      <c r="H5" s="15"/>
      <c r="I5" s="15"/>
    </row>
    <row r="6" spans="1:16" ht="18.75" thickBot="1" x14ac:dyDescent="0.3">
      <c r="A6" s="75" t="s">
        <v>102</v>
      </c>
      <c r="B6" s="76"/>
      <c r="C6" s="76"/>
      <c r="D6" s="76"/>
      <c r="E6" s="85">
        <v>0</v>
      </c>
      <c r="F6" s="110"/>
    </row>
    <row r="8" spans="1:16" ht="15.75" x14ac:dyDescent="0.25">
      <c r="B8" s="18" t="s">
        <v>8</v>
      </c>
      <c r="N8" s="397" t="s">
        <v>98</v>
      </c>
      <c r="O8" s="397"/>
      <c r="P8" s="397"/>
    </row>
    <row r="9" spans="1:16" x14ac:dyDescent="0.2">
      <c r="A9" s="9" t="s">
        <v>9</v>
      </c>
      <c r="B9" s="9" t="s">
        <v>145</v>
      </c>
      <c r="G9" s="21">
        <f>+'SR 9 WKS'!H56</f>
        <v>0</v>
      </c>
      <c r="H9" s="14"/>
      <c r="I9" s="14"/>
    </row>
    <row r="10" spans="1:16" x14ac:dyDescent="0.2">
      <c r="B10" s="9" t="s">
        <v>153</v>
      </c>
      <c r="G10" s="22">
        <f>+'SR 9 WKS'!H60</f>
        <v>0</v>
      </c>
      <c r="H10" s="14"/>
      <c r="I10" s="14"/>
      <c r="N10" s="10" t="s">
        <v>109</v>
      </c>
      <c r="P10" s="45">
        <f>+'SR 9 WKS'!F56</f>
        <v>0</v>
      </c>
    </row>
    <row r="11" spans="1:16" ht="15.75" thickBot="1" x14ac:dyDescent="0.25">
      <c r="B11" s="9" t="s">
        <v>10</v>
      </c>
      <c r="G11" s="22"/>
      <c r="H11" s="14"/>
      <c r="I11" s="21">
        <f>G9+G10</f>
        <v>0</v>
      </c>
      <c r="N11" s="10" t="s">
        <v>326</v>
      </c>
      <c r="P11" s="46">
        <f>+'SR 9 WKS'!F60</f>
        <v>0</v>
      </c>
    </row>
    <row r="12" spans="1:16" ht="15.75" thickBot="1" x14ac:dyDescent="0.25">
      <c r="A12" s="9" t="s">
        <v>11</v>
      </c>
      <c r="B12" s="9" t="s">
        <v>63</v>
      </c>
      <c r="G12" s="14"/>
      <c r="H12" s="14"/>
      <c r="I12" s="83">
        <v>0</v>
      </c>
      <c r="K12" s="42" t="str">
        <f>IF(I12&gt;P24,"Too High", "Within Limitations")</f>
        <v>Within Limitations</v>
      </c>
      <c r="N12" s="10" t="s">
        <v>99</v>
      </c>
      <c r="P12" s="45">
        <f>SUM(P10:P11)</f>
        <v>0</v>
      </c>
    </row>
    <row r="13" spans="1:16" x14ac:dyDescent="0.2">
      <c r="A13" s="9" t="s">
        <v>12</v>
      </c>
      <c r="B13" s="9" t="s">
        <v>13</v>
      </c>
      <c r="I13" s="1"/>
      <c r="P13" s="45"/>
    </row>
    <row r="14" spans="1:16" ht="15.75" thickBot="1" x14ac:dyDescent="0.25">
      <c r="B14" s="9" t="s">
        <v>14</v>
      </c>
      <c r="I14" s="174">
        <f>I11+I12</f>
        <v>0</v>
      </c>
      <c r="N14" s="10" t="s">
        <v>120</v>
      </c>
      <c r="P14" s="79">
        <f>+P12*0.75</f>
        <v>0</v>
      </c>
    </row>
    <row r="15" spans="1:16" ht="15.75" thickTop="1" x14ac:dyDescent="0.2">
      <c r="I15" s="12"/>
    </row>
    <row r="16" spans="1:16" ht="15.75" x14ac:dyDescent="0.25">
      <c r="B16" s="18" t="s">
        <v>15</v>
      </c>
      <c r="N16" s="10" t="s">
        <v>165</v>
      </c>
      <c r="P16" s="79">
        <f>+'SR 9 WKS'!H56</f>
        <v>0</v>
      </c>
    </row>
    <row r="17" spans="1:16" x14ac:dyDescent="0.2">
      <c r="A17" s="9">
        <v>4</v>
      </c>
      <c r="B17" s="9" t="s">
        <v>115</v>
      </c>
      <c r="F17" s="9" t="str">
        <f>(+TOC!D2-1) &amp; " (Note 2)"</f>
        <v>2026 (Note 2)</v>
      </c>
      <c r="I17" s="172">
        <f>+'SR 9 WKS'!F61</f>
        <v>0</v>
      </c>
      <c r="N17" s="10" t="s">
        <v>325</v>
      </c>
      <c r="P17" s="80">
        <f>+'SR 9 WKS'!H60</f>
        <v>0</v>
      </c>
    </row>
    <row r="18" spans="1:16" x14ac:dyDescent="0.2">
      <c r="A18" s="9" t="s">
        <v>16</v>
      </c>
      <c r="B18" s="9" t="s">
        <v>154</v>
      </c>
      <c r="G18" s="20">
        <f>+'SR 9 WKS'!H27</f>
        <v>0</v>
      </c>
      <c r="I18" s="1"/>
      <c r="N18" s="10" t="s">
        <v>99</v>
      </c>
      <c r="P18" s="79">
        <f>SUM(P16:P17)</f>
        <v>0</v>
      </c>
    </row>
    <row r="19" spans="1:16" x14ac:dyDescent="0.2">
      <c r="B19" s="9" t="s">
        <v>155</v>
      </c>
      <c r="G19" s="19">
        <f>+'SR 9 WKS'!H59</f>
        <v>0</v>
      </c>
      <c r="P19" s="79"/>
    </row>
    <row r="20" spans="1:16" x14ac:dyDescent="0.2">
      <c r="B20" s="9" t="s">
        <v>17</v>
      </c>
      <c r="G20" s="1"/>
      <c r="N20" s="10" t="s">
        <v>120</v>
      </c>
      <c r="P20" s="79">
        <f>+P18*0.75</f>
        <v>0</v>
      </c>
    </row>
    <row r="21" spans="1:16" x14ac:dyDescent="0.2">
      <c r="B21" s="9" t="s">
        <v>18</v>
      </c>
      <c r="I21" s="24">
        <f>G18+G19</f>
        <v>0</v>
      </c>
      <c r="P21" s="81"/>
    </row>
    <row r="22" spans="1:16" x14ac:dyDescent="0.2">
      <c r="B22" s="9"/>
      <c r="I22" s="13"/>
      <c r="P22" s="81"/>
    </row>
    <row r="23" spans="1:16" ht="15.75" x14ac:dyDescent="0.25">
      <c r="A23" s="9" t="s">
        <v>19</v>
      </c>
      <c r="B23" s="18" t="s">
        <v>20</v>
      </c>
      <c r="I23" s="23">
        <f>I17+I21</f>
        <v>0</v>
      </c>
      <c r="N23" s="10" t="s">
        <v>167</v>
      </c>
      <c r="P23" s="81"/>
    </row>
    <row r="24" spans="1:16" x14ac:dyDescent="0.2">
      <c r="A24" s="9" t="s">
        <v>21</v>
      </c>
      <c r="B24" s="9" t="s">
        <v>22</v>
      </c>
      <c r="I24" s="1"/>
      <c r="N24" s="10" t="s">
        <v>120</v>
      </c>
      <c r="P24" s="82">
        <f>MIN(P14,P20)</f>
        <v>0</v>
      </c>
    </row>
    <row r="25" spans="1:16" x14ac:dyDescent="0.2">
      <c r="B25" s="9" t="s">
        <v>23</v>
      </c>
      <c r="I25" s="21">
        <f>IF((I14-I23)&lt;0,0,I14-I23)</f>
        <v>0</v>
      </c>
    </row>
    <row r="26" spans="1:16" ht="15.75" thickBot="1" x14ac:dyDescent="0.25">
      <c r="A26" s="9" t="s">
        <v>24</v>
      </c>
      <c r="B26" s="9" t="s">
        <v>25</v>
      </c>
      <c r="I26" s="1"/>
    </row>
    <row r="27" spans="1:16" ht="15.75" thickBot="1" x14ac:dyDescent="0.25">
      <c r="B27" s="9" t="s">
        <v>26</v>
      </c>
      <c r="I27" s="84">
        <v>0</v>
      </c>
      <c r="K27" s="42" t="str">
        <f>IF(I27&gt;(I25*0.05),"Too High", "Within Limitations")</f>
        <v>Within Limitations</v>
      </c>
    </row>
    <row r="28" spans="1:16" ht="16.5" thickBot="1" x14ac:dyDescent="0.3">
      <c r="A28" s="9" t="s">
        <v>27</v>
      </c>
      <c r="B28" s="9" t="s">
        <v>149</v>
      </c>
      <c r="I28" s="173">
        <f>I25+I27</f>
        <v>0</v>
      </c>
      <c r="J28" s="16"/>
      <c r="K28" s="16"/>
      <c r="L28" s="16"/>
    </row>
    <row r="29" spans="1:16" ht="16.5" thickTop="1" thickBot="1" x14ac:dyDescent="0.25">
      <c r="I29" s="12"/>
    </row>
    <row r="30" spans="1:16" ht="16.5" thickBot="1" x14ac:dyDescent="0.3">
      <c r="A30" s="17" t="s">
        <v>34</v>
      </c>
      <c r="B30" s="10" t="s">
        <v>139</v>
      </c>
      <c r="I30" s="25" t="e">
        <f>ROUND(I28/E6*1000,2)</f>
        <v>#DIV/0!</v>
      </c>
      <c r="K30" s="171" t="e">
        <f>IF(I30&gt;(F4),"Too High", "Within Limitations")</f>
        <v>#DIV/0!</v>
      </c>
    </row>
    <row r="32" spans="1:16" ht="37.5" customHeight="1" x14ac:dyDescent="0.25">
      <c r="A32" s="395" t="s">
        <v>214</v>
      </c>
      <c r="B32" s="396"/>
      <c r="C32" s="396"/>
      <c r="D32" s="396"/>
      <c r="E32" s="396"/>
      <c r="F32" s="396"/>
      <c r="G32" s="396"/>
      <c r="H32" s="396"/>
      <c r="I32" s="396"/>
    </row>
    <row r="33" spans="1:10" x14ac:dyDescent="0.2">
      <c r="A33" s="9"/>
    </row>
    <row r="34" spans="1:10" ht="15" customHeight="1" x14ac:dyDescent="0.2">
      <c r="A34" s="362" t="s">
        <v>125</v>
      </c>
      <c r="B34" s="362"/>
      <c r="C34" s="362"/>
      <c r="D34" s="362"/>
      <c r="E34" s="362"/>
      <c r="F34" s="362"/>
      <c r="G34" s="362"/>
      <c r="H34" s="362"/>
      <c r="I34" s="362"/>
    </row>
    <row r="35" spans="1:10" x14ac:dyDescent="0.2">
      <c r="A35" s="362"/>
      <c r="B35" s="362"/>
      <c r="C35" s="362"/>
      <c r="D35" s="362"/>
      <c r="E35" s="362"/>
      <c r="F35" s="362"/>
      <c r="G35" s="362"/>
      <c r="H35" s="362"/>
      <c r="I35" s="362"/>
    </row>
    <row r="36" spans="1:10" x14ac:dyDescent="0.2">
      <c r="A36" s="362"/>
      <c r="B36" s="362"/>
      <c r="C36" s="362"/>
      <c r="D36" s="362"/>
      <c r="E36" s="362"/>
      <c r="F36" s="362"/>
      <c r="G36" s="362"/>
      <c r="H36" s="362"/>
      <c r="I36" s="362"/>
    </row>
    <row r="37" spans="1:10" hidden="1" x14ac:dyDescent="0.2">
      <c r="A37" s="44"/>
      <c r="B37" s="44"/>
      <c r="C37" s="44"/>
      <c r="D37" s="44"/>
      <c r="E37" s="44"/>
      <c r="F37" s="44"/>
      <c r="G37" s="44"/>
      <c r="H37" s="44"/>
      <c r="I37" s="44"/>
    </row>
    <row r="38" spans="1:10" ht="15.75" hidden="1" x14ac:dyDescent="0.25">
      <c r="A38" s="16" t="s">
        <v>124</v>
      </c>
    </row>
    <row r="39" spans="1:10" ht="15.75" hidden="1" x14ac:dyDescent="0.25">
      <c r="A39" s="16"/>
    </row>
    <row r="40" spans="1:10" ht="19.5" hidden="1" customHeight="1" x14ac:dyDescent="0.2">
      <c r="A40" s="360" t="s">
        <v>123</v>
      </c>
      <c r="B40" s="360"/>
      <c r="C40" s="360"/>
      <c r="D40" s="360"/>
      <c r="E40" s="360"/>
      <c r="F40" s="360"/>
      <c r="G40" s="360"/>
      <c r="H40" s="360"/>
      <c r="I40" s="360"/>
      <c r="J40" s="360"/>
    </row>
    <row r="41" spans="1:10" ht="19.5" hidden="1" customHeight="1" x14ac:dyDescent="0.2">
      <c r="A41" s="360"/>
      <c r="B41" s="360"/>
      <c r="C41" s="360"/>
      <c r="D41" s="360"/>
      <c r="E41" s="360"/>
      <c r="F41" s="360"/>
      <c r="G41" s="360"/>
      <c r="H41" s="360"/>
      <c r="I41" s="360"/>
      <c r="J41" s="360"/>
    </row>
    <row r="42" spans="1:10" ht="19.5" hidden="1" customHeight="1" x14ac:dyDescent="0.2">
      <c r="A42" s="360"/>
      <c r="B42" s="360"/>
      <c r="C42" s="360"/>
      <c r="D42" s="360"/>
      <c r="E42" s="360"/>
      <c r="F42" s="360"/>
      <c r="G42" s="360"/>
      <c r="H42" s="360"/>
      <c r="I42" s="360"/>
      <c r="J42" s="360"/>
    </row>
    <row r="43" spans="1:10" ht="19.5" hidden="1" customHeight="1" x14ac:dyDescent="0.2">
      <c r="A43" s="360"/>
      <c r="B43" s="360"/>
      <c r="C43" s="360"/>
      <c r="D43" s="360"/>
      <c r="E43" s="360"/>
      <c r="F43" s="360"/>
      <c r="G43" s="360"/>
      <c r="H43" s="360"/>
      <c r="I43" s="360"/>
      <c r="J43" s="360"/>
    </row>
    <row r="44" spans="1:10" ht="19.5" hidden="1" customHeight="1" x14ac:dyDescent="0.2">
      <c r="A44" s="360"/>
      <c r="B44" s="360"/>
      <c r="C44" s="360"/>
      <c r="D44" s="360"/>
      <c r="E44" s="360"/>
      <c r="F44" s="360"/>
      <c r="G44" s="360"/>
      <c r="H44" s="360"/>
      <c r="I44" s="360"/>
      <c r="J44" s="360"/>
    </row>
    <row r="45" spans="1:10" hidden="1" x14ac:dyDescent="0.2"/>
    <row r="46" spans="1:10" ht="18.75" hidden="1" customHeight="1" x14ac:dyDescent="0.2">
      <c r="A46" s="360" t="s">
        <v>121</v>
      </c>
      <c r="B46" s="360"/>
      <c r="C46" s="360"/>
      <c r="D46" s="360"/>
      <c r="E46" s="360"/>
      <c r="F46" s="360"/>
      <c r="G46" s="360"/>
      <c r="H46" s="360"/>
      <c r="I46" s="360"/>
      <c r="J46" s="360"/>
    </row>
    <row r="47" spans="1:10" ht="18.75" hidden="1" customHeight="1" x14ac:dyDescent="0.2">
      <c r="A47" s="360"/>
      <c r="B47" s="360"/>
      <c r="C47" s="360"/>
      <c r="D47" s="360"/>
      <c r="E47" s="360"/>
      <c r="F47" s="360"/>
      <c r="G47" s="360"/>
      <c r="H47" s="360"/>
      <c r="I47" s="360"/>
      <c r="J47" s="360"/>
    </row>
    <row r="48" spans="1:10" ht="18.75" hidden="1" customHeight="1" x14ac:dyDescent="0.2">
      <c r="A48" s="360"/>
      <c r="B48" s="360"/>
      <c r="C48" s="360"/>
      <c r="D48" s="360"/>
      <c r="E48" s="360"/>
      <c r="F48" s="360"/>
      <c r="G48" s="360"/>
      <c r="H48" s="360"/>
      <c r="I48" s="360"/>
      <c r="J48" s="360"/>
    </row>
    <row r="49" spans="1:10" ht="18.75" hidden="1" customHeight="1" x14ac:dyDescent="0.2">
      <c r="A49" s="360"/>
      <c r="B49" s="360"/>
      <c r="C49" s="360"/>
      <c r="D49" s="360"/>
      <c r="E49" s="360"/>
      <c r="F49" s="360"/>
      <c r="G49" s="360"/>
      <c r="H49" s="360"/>
      <c r="I49" s="360"/>
      <c r="J49" s="360"/>
    </row>
    <row r="50" spans="1:10" ht="18.75" hidden="1" customHeight="1" x14ac:dyDescent="0.2">
      <c r="A50" s="360"/>
      <c r="B50" s="360"/>
      <c r="C50" s="360"/>
      <c r="D50" s="360"/>
      <c r="E50" s="360"/>
      <c r="F50" s="360"/>
      <c r="G50" s="360"/>
      <c r="H50" s="360"/>
      <c r="I50" s="360"/>
      <c r="J50" s="360"/>
    </row>
    <row r="51" spans="1:10" ht="18.75" hidden="1" customHeight="1" x14ac:dyDescent="0.2">
      <c r="A51" s="360"/>
      <c r="B51" s="360"/>
      <c r="C51" s="360"/>
      <c r="D51" s="360"/>
      <c r="E51" s="360"/>
      <c r="F51" s="360"/>
      <c r="G51" s="360"/>
      <c r="H51" s="360"/>
      <c r="I51" s="360"/>
      <c r="J51" s="360"/>
    </row>
    <row r="52" spans="1:10" ht="21.75" hidden="1" customHeight="1" x14ac:dyDescent="0.2">
      <c r="A52" s="360"/>
      <c r="B52" s="360"/>
      <c r="C52" s="360"/>
      <c r="D52" s="360"/>
      <c r="E52" s="360"/>
      <c r="F52" s="360"/>
      <c r="G52" s="360"/>
      <c r="H52" s="360"/>
      <c r="I52" s="360"/>
      <c r="J52" s="360"/>
    </row>
    <row r="53" spans="1:10" hidden="1" x14ac:dyDescent="0.2">
      <c r="A53" s="360" t="s">
        <v>122</v>
      </c>
      <c r="B53" s="360"/>
      <c r="C53" s="360"/>
      <c r="D53" s="360"/>
      <c r="E53" s="360"/>
      <c r="F53" s="360"/>
      <c r="G53" s="360"/>
      <c r="H53" s="360"/>
      <c r="I53" s="360"/>
      <c r="J53" s="360"/>
    </row>
    <row r="54" spans="1:10" hidden="1" x14ac:dyDescent="0.2">
      <c r="A54" s="360"/>
      <c r="B54" s="360"/>
      <c r="C54" s="360"/>
      <c r="D54" s="360"/>
      <c r="E54" s="360"/>
      <c r="F54" s="360"/>
      <c r="G54" s="360"/>
      <c r="H54" s="360"/>
      <c r="I54" s="360"/>
      <c r="J54" s="360"/>
    </row>
    <row r="55" spans="1:10" hidden="1" x14ac:dyDescent="0.2">
      <c r="A55" s="360"/>
      <c r="B55" s="360"/>
      <c r="C55" s="360"/>
      <c r="D55" s="360"/>
      <c r="E55" s="360"/>
      <c r="F55" s="360"/>
      <c r="G55" s="360"/>
      <c r="H55" s="360"/>
      <c r="I55" s="360"/>
      <c r="J55" s="360"/>
    </row>
    <row r="56" spans="1:10" hidden="1" x14ac:dyDescent="0.2">
      <c r="A56" s="360"/>
      <c r="B56" s="360"/>
      <c r="C56" s="360"/>
      <c r="D56" s="360"/>
      <c r="E56" s="360"/>
      <c r="F56" s="360"/>
      <c r="G56" s="360"/>
      <c r="H56" s="360"/>
      <c r="I56" s="360"/>
      <c r="J56" s="360"/>
    </row>
    <row r="57" spans="1:10" hidden="1" x14ac:dyDescent="0.2">
      <c r="A57" s="360"/>
      <c r="B57" s="360"/>
      <c r="C57" s="360"/>
      <c r="D57" s="360"/>
      <c r="E57" s="360"/>
      <c r="F57" s="360"/>
      <c r="G57" s="360"/>
      <c r="H57" s="360"/>
      <c r="I57" s="360"/>
      <c r="J57" s="360"/>
    </row>
    <row r="58" spans="1:10" hidden="1" x14ac:dyDescent="0.2">
      <c r="A58" s="360"/>
      <c r="B58" s="360"/>
      <c r="C58" s="360"/>
      <c r="D58" s="360"/>
      <c r="E58" s="360"/>
      <c r="F58" s="360"/>
      <c r="G58" s="360"/>
      <c r="H58" s="360"/>
      <c r="I58" s="360"/>
      <c r="J58" s="360"/>
    </row>
    <row r="59" spans="1:10" hidden="1" x14ac:dyDescent="0.2">
      <c r="A59" s="360"/>
      <c r="B59" s="360"/>
      <c r="C59" s="360"/>
      <c r="D59" s="360"/>
      <c r="E59" s="360"/>
      <c r="F59" s="360"/>
      <c r="G59" s="360"/>
      <c r="H59" s="360"/>
      <c r="I59" s="360"/>
      <c r="J59" s="360"/>
    </row>
    <row r="60" spans="1:10" hidden="1" x14ac:dyDescent="0.2">
      <c r="A60" s="360"/>
      <c r="B60" s="360"/>
      <c r="C60" s="360"/>
      <c r="D60" s="360"/>
      <c r="E60" s="360"/>
      <c r="F60" s="360"/>
      <c r="G60" s="360"/>
      <c r="H60" s="360"/>
      <c r="I60" s="360"/>
      <c r="J60" s="360"/>
    </row>
    <row r="61" spans="1:10" hidden="1" x14ac:dyDescent="0.2">
      <c r="A61" s="360"/>
      <c r="B61" s="360"/>
      <c r="C61" s="360"/>
      <c r="D61" s="360"/>
      <c r="E61" s="360"/>
      <c r="F61" s="360"/>
      <c r="G61" s="360"/>
      <c r="H61" s="360"/>
      <c r="I61" s="360"/>
      <c r="J61" s="360"/>
    </row>
    <row r="62" spans="1:10" hidden="1" x14ac:dyDescent="0.2">
      <c r="A62" s="360"/>
      <c r="B62" s="360"/>
      <c r="C62" s="360"/>
      <c r="D62" s="360"/>
      <c r="E62" s="360"/>
      <c r="F62" s="360"/>
      <c r="G62" s="360"/>
      <c r="H62" s="360"/>
      <c r="I62" s="360"/>
      <c r="J62" s="360"/>
    </row>
    <row r="63" spans="1:10" hidden="1" x14ac:dyDescent="0.2">
      <c r="A63" s="360"/>
      <c r="B63" s="360"/>
      <c r="C63" s="360"/>
      <c r="D63" s="360"/>
      <c r="E63" s="360"/>
      <c r="F63" s="360"/>
      <c r="G63" s="360"/>
      <c r="H63" s="360"/>
      <c r="I63" s="360"/>
      <c r="J63" s="360"/>
    </row>
    <row r="64" spans="1:10" hidden="1" x14ac:dyDescent="0.2">
      <c r="A64" s="360"/>
      <c r="B64" s="360"/>
      <c r="C64" s="360"/>
      <c r="D64" s="360"/>
      <c r="E64" s="360"/>
      <c r="F64" s="360"/>
      <c r="G64" s="360"/>
      <c r="H64" s="360"/>
      <c r="I64" s="360"/>
      <c r="J64" s="360"/>
    </row>
    <row r="65" spans="1:10" hidden="1" x14ac:dyDescent="0.2">
      <c r="A65" s="360"/>
      <c r="B65" s="360"/>
      <c r="C65" s="360"/>
      <c r="D65" s="360"/>
      <c r="E65" s="360"/>
      <c r="F65" s="360"/>
      <c r="G65" s="360"/>
      <c r="H65" s="360"/>
      <c r="I65" s="360"/>
      <c r="J65" s="360"/>
    </row>
    <row r="66" spans="1:10" hidden="1" x14ac:dyDescent="0.2">
      <c r="A66" s="360"/>
      <c r="B66" s="360"/>
      <c r="C66" s="360"/>
      <c r="D66" s="360"/>
      <c r="E66" s="360"/>
      <c r="F66" s="360"/>
      <c r="G66" s="360"/>
      <c r="H66" s="360"/>
      <c r="I66" s="360"/>
      <c r="J66" s="360"/>
    </row>
    <row r="67" spans="1:10" hidden="1" x14ac:dyDescent="0.2"/>
  </sheetData>
  <mergeCells count="7">
    <mergeCell ref="A53:J66"/>
    <mergeCell ref="E3:F3"/>
    <mergeCell ref="N8:P8"/>
    <mergeCell ref="A32:I32"/>
    <mergeCell ref="A34:I36"/>
    <mergeCell ref="A40:J44"/>
    <mergeCell ref="A46:J52"/>
  </mergeCells>
  <conditionalFormatting sqref="K12 K27">
    <cfRule type="containsText" dxfId="171" priority="6" operator="containsText" text="Too High">
      <formula>NOT(ISERROR(SEARCH("Too High",K12)))</formula>
    </cfRule>
  </conditionalFormatting>
  <conditionalFormatting sqref="K12">
    <cfRule type="containsText" dxfId="170" priority="7" operator="containsText" text="Within Limitations">
      <formula>NOT(ISERROR(SEARCH("Within Limitations",K12)))</formula>
    </cfRule>
  </conditionalFormatting>
  <conditionalFormatting sqref="K27">
    <cfRule type="containsText" dxfId="169" priority="8" operator="containsText" text="Within Limitations">
      <formula>NOT(ISERROR(SEARCH("Within Limitations",K27)))</formula>
    </cfRule>
  </conditionalFormatting>
  <conditionalFormatting sqref="K30">
    <cfRule type="containsText" dxfId="168" priority="3" operator="containsText" text="Too High">
      <formula>NOT(ISERROR(SEARCH("Too High",K30)))</formula>
    </cfRule>
    <cfRule type="containsText" dxfId="167" priority="4" operator="containsText" text="Within Limitations">
      <formula>NOT(ISERROR(SEARCH("Within Limitations",K30)))</formula>
    </cfRule>
  </conditionalFormatting>
  <conditionalFormatting sqref="P14">
    <cfRule type="expression" dxfId="166" priority="1">
      <formula>"$P$14&gt;(.75*$P$12)"</formula>
    </cfRule>
  </conditionalFormatting>
  <conditionalFormatting sqref="P20">
    <cfRule type="expression" dxfId="165" priority="2">
      <formula>"$P$14&gt;(.75*$P$12)"</formula>
    </cfRule>
  </conditionalFormatting>
  <pageMargins left="0.7" right="0.7" top="0.75" bottom="0.75" header="0.3" footer="0.3"/>
  <pageSetup scale="62" orientation="portrait" r:id="rId1"/>
  <legacyDrawing r:id="rId2"/>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663322-640F-4211-BB04-719A0C729299}">
  <sheetPr>
    <pageSetUpPr fitToPage="1"/>
  </sheetPr>
  <dimension ref="A1:I62"/>
  <sheetViews>
    <sheetView topLeftCell="A19" zoomScale="85" zoomScaleNormal="85" workbookViewId="0">
      <selection activeCell="N20" sqref="N20"/>
    </sheetView>
  </sheetViews>
  <sheetFormatPr defaultColWidth="9.77734375" defaultRowHeight="15" x14ac:dyDescent="0.2"/>
  <cols>
    <col min="1" max="2" width="9.77734375" style="10"/>
    <col min="3" max="3" width="13.5546875" style="10" customWidth="1"/>
    <col min="4" max="4" width="15.109375" style="10" customWidth="1"/>
    <col min="5" max="6" width="15.77734375" style="10" customWidth="1"/>
    <col min="7" max="8" width="14.77734375" style="10" customWidth="1"/>
    <col min="9" max="9" width="4.77734375" style="10" customWidth="1"/>
    <col min="10" max="16384" width="9.77734375" style="10"/>
  </cols>
  <sheetData>
    <row r="1" spans="1:9" ht="15" customHeight="1" x14ac:dyDescent="0.2">
      <c r="H1" s="182" t="s">
        <v>116</v>
      </c>
    </row>
    <row r="2" spans="1:9" ht="15" customHeight="1" x14ac:dyDescent="0.2">
      <c r="H2" s="9"/>
    </row>
    <row r="3" spans="1:9" ht="15" customHeight="1" x14ac:dyDescent="0.2"/>
    <row r="4" spans="1:9" ht="15" customHeight="1" x14ac:dyDescent="0.25">
      <c r="A4" s="398" t="str">
        <f>+'SR 9'!E2</f>
        <v>SR Example Fund 9</v>
      </c>
      <c r="B4" s="398"/>
      <c r="C4" s="398"/>
      <c r="D4" s="398"/>
      <c r="E4" s="398"/>
      <c r="F4" s="398"/>
      <c r="G4" s="398"/>
      <c r="H4" s="398"/>
    </row>
    <row r="5" spans="1:9" ht="15" customHeight="1" x14ac:dyDescent="0.25">
      <c r="A5" s="397" t="s">
        <v>156</v>
      </c>
      <c r="B5" s="397"/>
      <c r="C5" s="397"/>
      <c r="D5" s="397"/>
      <c r="E5" s="397"/>
      <c r="F5" s="397"/>
      <c r="G5" s="397"/>
      <c r="H5" s="397"/>
    </row>
    <row r="6" spans="1:9" ht="15" customHeight="1" x14ac:dyDescent="0.25">
      <c r="A6" s="397" t="str">
        <f>+'SR 9'!E3</f>
        <v>Fund XXX</v>
      </c>
      <c r="B6" s="397"/>
      <c r="C6" s="397"/>
      <c r="D6" s="397"/>
      <c r="E6" s="397"/>
      <c r="F6" s="397"/>
      <c r="G6" s="397"/>
      <c r="H6" s="397"/>
    </row>
    <row r="7" spans="1:9" ht="15" customHeight="1" x14ac:dyDescent="0.2">
      <c r="C7" s="9"/>
      <c r="D7" s="9"/>
    </row>
    <row r="8" spans="1:9" ht="15" customHeight="1" x14ac:dyDescent="0.2">
      <c r="D8" s="341" t="s">
        <v>697</v>
      </c>
      <c r="E8" s="399" t="s">
        <v>698</v>
      </c>
      <c r="F8" s="400"/>
      <c r="G8" s="400"/>
      <c r="H8" s="401"/>
    </row>
    <row r="9" spans="1:9" ht="15" customHeight="1" x14ac:dyDescent="0.2">
      <c r="D9" s="2" t="s">
        <v>28</v>
      </c>
      <c r="E9" s="2" t="s">
        <v>28</v>
      </c>
      <c r="F9" s="2" t="s">
        <v>29</v>
      </c>
      <c r="G9" s="26" t="s">
        <v>29</v>
      </c>
      <c r="H9" s="27"/>
      <c r="I9" s="28"/>
    </row>
    <row r="10" spans="1:9" ht="15" customHeight="1" x14ac:dyDescent="0.2">
      <c r="D10" s="5" t="s">
        <v>30</v>
      </c>
      <c r="E10" s="5" t="s">
        <v>30</v>
      </c>
      <c r="F10" s="5" t="s">
        <v>30</v>
      </c>
      <c r="G10" s="29" t="s">
        <v>30</v>
      </c>
      <c r="H10" s="30"/>
      <c r="I10" s="28"/>
    </row>
    <row r="11" spans="1:9" ht="15" customHeight="1" x14ac:dyDescent="0.25">
      <c r="A11" s="223" t="s">
        <v>31</v>
      </c>
      <c r="B11" s="91"/>
      <c r="C11" s="91"/>
      <c r="D11" s="31">
        <f>+E11-1</f>
        <v>2024</v>
      </c>
      <c r="E11" s="31">
        <f>+F11-1</f>
        <v>2025</v>
      </c>
      <c r="F11" s="31">
        <f>+G11-1</f>
        <v>2026</v>
      </c>
      <c r="G11" s="32">
        <f>+TOC!D2</f>
        <v>2027</v>
      </c>
      <c r="H11" s="33"/>
      <c r="I11" s="28"/>
    </row>
    <row r="12" spans="1:9" ht="21" customHeight="1" x14ac:dyDescent="0.2">
      <c r="A12" s="338" t="s">
        <v>64</v>
      </c>
      <c r="B12" s="91"/>
      <c r="C12" s="91"/>
      <c r="D12" s="123">
        <v>0</v>
      </c>
      <c r="E12" s="123">
        <v>0</v>
      </c>
      <c r="F12" s="123">
        <v>0</v>
      </c>
      <c r="G12" s="113"/>
      <c r="H12" s="114"/>
      <c r="I12" s="53"/>
    </row>
    <row r="13" spans="1:9" ht="21" customHeight="1" x14ac:dyDescent="0.2">
      <c r="A13" s="338" t="s">
        <v>85</v>
      </c>
      <c r="B13" s="91"/>
      <c r="C13" s="91"/>
      <c r="D13" s="123">
        <v>0</v>
      </c>
      <c r="E13" s="123">
        <v>0</v>
      </c>
      <c r="F13" s="123">
        <v>0</v>
      </c>
      <c r="G13" s="113"/>
      <c r="H13" s="111">
        <v>0</v>
      </c>
      <c r="I13" s="53"/>
    </row>
    <row r="14" spans="1:9" ht="21" customHeight="1" x14ac:dyDescent="0.2">
      <c r="A14" s="338" t="s">
        <v>65</v>
      </c>
      <c r="B14" s="91"/>
      <c r="C14" s="91"/>
      <c r="D14" s="123">
        <v>0</v>
      </c>
      <c r="E14" s="123">
        <v>0</v>
      </c>
      <c r="F14" s="123">
        <v>0</v>
      </c>
      <c r="G14" s="113"/>
      <c r="H14" s="111">
        <v>0</v>
      </c>
      <c r="I14" s="53"/>
    </row>
    <row r="15" spans="1:9" ht="21" customHeight="1" x14ac:dyDescent="0.2">
      <c r="A15" s="338" t="s">
        <v>82</v>
      </c>
      <c r="B15" s="91"/>
      <c r="C15" s="91"/>
      <c r="D15" s="123">
        <v>0</v>
      </c>
      <c r="E15" s="123">
        <v>0</v>
      </c>
      <c r="F15" s="123">
        <v>0</v>
      </c>
      <c r="G15" s="113"/>
      <c r="H15" s="111">
        <v>0</v>
      </c>
      <c r="I15" s="34"/>
    </row>
    <row r="16" spans="1:9" ht="20.25" customHeight="1" x14ac:dyDescent="0.2">
      <c r="A16" s="338" t="s">
        <v>86</v>
      </c>
      <c r="B16" s="91"/>
      <c r="C16" s="91"/>
      <c r="D16" s="123">
        <v>0</v>
      </c>
      <c r="E16" s="123">
        <v>0</v>
      </c>
      <c r="F16" s="123">
        <v>0</v>
      </c>
      <c r="G16" s="113"/>
      <c r="H16" s="111">
        <v>0</v>
      </c>
      <c r="I16" s="34"/>
    </row>
    <row r="17" spans="1:9" ht="21" customHeight="1" x14ac:dyDescent="0.2">
      <c r="A17" s="338" t="s">
        <v>87</v>
      </c>
      <c r="B17" s="91"/>
      <c r="C17" s="91"/>
      <c r="D17" s="123">
        <v>0</v>
      </c>
      <c r="E17" s="123">
        <v>0</v>
      </c>
      <c r="F17" s="123">
        <v>0</v>
      </c>
      <c r="G17" s="113"/>
      <c r="H17" s="111">
        <v>0</v>
      </c>
      <c r="I17" s="34"/>
    </row>
    <row r="18" spans="1:9" ht="20.25" customHeight="1" x14ac:dyDescent="0.2">
      <c r="A18" s="338" t="s">
        <v>67</v>
      </c>
      <c r="B18" s="91"/>
      <c r="C18" s="91"/>
      <c r="D18" s="123">
        <v>0</v>
      </c>
      <c r="E18" s="123">
        <v>0</v>
      </c>
      <c r="F18" s="123">
        <v>0</v>
      </c>
      <c r="G18" s="113"/>
      <c r="H18" s="111">
        <v>0</v>
      </c>
      <c r="I18" s="34"/>
    </row>
    <row r="19" spans="1:9" ht="20.25" customHeight="1" x14ac:dyDescent="0.2">
      <c r="A19" s="338" t="s">
        <v>80</v>
      </c>
      <c r="B19" s="91"/>
      <c r="C19" s="91"/>
      <c r="D19" s="123">
        <v>0</v>
      </c>
      <c r="E19" s="123">
        <v>0</v>
      </c>
      <c r="F19" s="123">
        <v>0</v>
      </c>
      <c r="G19" s="113"/>
      <c r="H19" s="111">
        <v>0</v>
      </c>
      <c r="I19" s="34"/>
    </row>
    <row r="20" spans="1:9" ht="20.25" customHeight="1" x14ac:dyDescent="0.2">
      <c r="A20" s="338" t="s">
        <v>56</v>
      </c>
      <c r="B20" s="91"/>
      <c r="C20" s="91"/>
      <c r="D20" s="123">
        <v>0</v>
      </c>
      <c r="E20" s="123">
        <v>0</v>
      </c>
      <c r="F20" s="123">
        <v>0</v>
      </c>
      <c r="G20" s="113"/>
      <c r="H20" s="111">
        <v>0</v>
      </c>
      <c r="I20" s="34"/>
    </row>
    <row r="21" spans="1:9" ht="20.25" customHeight="1" x14ac:dyDescent="0.2">
      <c r="A21" s="338" t="s">
        <v>92</v>
      </c>
      <c r="B21" s="91"/>
      <c r="C21" s="91"/>
      <c r="D21" s="123">
        <v>0</v>
      </c>
      <c r="E21" s="123">
        <v>0</v>
      </c>
      <c r="F21" s="123">
        <v>0</v>
      </c>
      <c r="G21" s="113"/>
      <c r="H21" s="111">
        <v>0</v>
      </c>
      <c r="I21" s="34"/>
    </row>
    <row r="22" spans="1:9" ht="21" customHeight="1" x14ac:dyDescent="0.2">
      <c r="A22" s="338"/>
      <c r="B22" s="91"/>
      <c r="C22" s="91"/>
      <c r="D22" s="123">
        <v>0</v>
      </c>
      <c r="E22" s="123">
        <v>0</v>
      </c>
      <c r="F22" s="123">
        <v>0</v>
      </c>
      <c r="G22" s="113"/>
      <c r="H22" s="111">
        <v>0</v>
      </c>
      <c r="I22" s="34"/>
    </row>
    <row r="23" spans="1:9" ht="21" customHeight="1" x14ac:dyDescent="0.2">
      <c r="A23" s="338"/>
      <c r="B23" s="91"/>
      <c r="C23" s="91"/>
      <c r="D23" s="123">
        <v>0</v>
      </c>
      <c r="E23" s="123">
        <v>0</v>
      </c>
      <c r="F23" s="123">
        <v>0</v>
      </c>
      <c r="G23" s="113"/>
      <c r="H23" s="111">
        <v>0</v>
      </c>
      <c r="I23" s="34"/>
    </row>
    <row r="24" spans="1:9" ht="21" customHeight="1" x14ac:dyDescent="0.2">
      <c r="A24" s="338"/>
      <c r="B24" s="91"/>
      <c r="C24" s="91"/>
      <c r="D24" s="123">
        <v>0</v>
      </c>
      <c r="E24" s="123">
        <v>0</v>
      </c>
      <c r="F24" s="123">
        <v>0</v>
      </c>
      <c r="G24" s="113"/>
      <c r="H24" s="111">
        <v>0</v>
      </c>
      <c r="I24" s="34"/>
    </row>
    <row r="25" spans="1:9" ht="21" customHeight="1" x14ac:dyDescent="0.2">
      <c r="A25" s="338"/>
      <c r="B25" s="91"/>
      <c r="C25" s="91"/>
      <c r="D25" s="123">
        <v>0</v>
      </c>
      <c r="E25" s="123">
        <v>0</v>
      </c>
      <c r="F25" s="123">
        <v>0</v>
      </c>
      <c r="G25" s="113"/>
      <c r="H25" s="111">
        <v>0</v>
      </c>
      <c r="I25" s="34"/>
    </row>
    <row r="26" spans="1:9" ht="20.25" customHeight="1" x14ac:dyDescent="0.2">
      <c r="A26" s="338"/>
      <c r="B26" s="91"/>
      <c r="C26" s="91"/>
      <c r="D26" s="123">
        <v>0</v>
      </c>
      <c r="E26" s="123">
        <v>0</v>
      </c>
      <c r="F26" s="123">
        <v>0</v>
      </c>
      <c r="G26" s="113"/>
      <c r="H26" s="111">
        <v>0</v>
      </c>
      <c r="I26" s="34"/>
    </row>
    <row r="27" spans="1:9" ht="28.5" customHeight="1" x14ac:dyDescent="0.2">
      <c r="A27" s="220" t="s">
        <v>135</v>
      </c>
      <c r="B27" s="91"/>
      <c r="C27" s="91"/>
      <c r="D27" s="35">
        <f>SUM(D12:D26)</f>
        <v>0</v>
      </c>
      <c r="E27" s="35">
        <f>SUM(E12:E26)</f>
        <v>0</v>
      </c>
      <c r="F27" s="35">
        <f>SUM(F12:F26)</f>
        <v>0</v>
      </c>
      <c r="G27" s="35"/>
      <c r="H27" s="23">
        <f>SUM(H13:H26)</f>
        <v>0</v>
      </c>
      <c r="I27" s="34"/>
    </row>
    <row r="28" spans="1:9" x14ac:dyDescent="0.2">
      <c r="A28" s="91"/>
      <c r="B28" s="91"/>
      <c r="C28" s="91"/>
      <c r="D28" s="1"/>
      <c r="E28" s="1"/>
      <c r="F28" s="1"/>
      <c r="G28" s="1"/>
      <c r="H28" s="1"/>
    </row>
    <row r="29" spans="1:9" x14ac:dyDescent="0.2">
      <c r="A29" s="91"/>
      <c r="B29" s="91"/>
      <c r="C29" s="91"/>
      <c r="D29" s="2" t="s">
        <v>28</v>
      </c>
      <c r="E29" s="2" t="s">
        <v>28</v>
      </c>
      <c r="F29" s="2" t="s">
        <v>29</v>
      </c>
      <c r="G29" s="3"/>
      <c r="H29" s="4" t="s">
        <v>41</v>
      </c>
      <c r="I29" s="28"/>
    </row>
    <row r="30" spans="1:9" ht="15.75" x14ac:dyDescent="0.25">
      <c r="A30" s="223"/>
      <c r="B30" s="91"/>
      <c r="C30" s="91"/>
      <c r="D30" s="5" t="s">
        <v>42</v>
      </c>
      <c r="E30" s="5" t="s">
        <v>42</v>
      </c>
      <c r="F30" s="5" t="s">
        <v>42</v>
      </c>
      <c r="G30" s="6" t="s">
        <v>43</v>
      </c>
      <c r="H30" s="7" t="s">
        <v>44</v>
      </c>
      <c r="I30" s="28"/>
    </row>
    <row r="31" spans="1:9" ht="20.25" customHeight="1" x14ac:dyDescent="0.25">
      <c r="A31" s="223" t="s">
        <v>45</v>
      </c>
      <c r="B31" s="91"/>
      <c r="C31" s="91"/>
      <c r="D31" s="5">
        <f>+D11</f>
        <v>2024</v>
      </c>
      <c r="E31" s="5">
        <f>+E11</f>
        <v>2025</v>
      </c>
      <c r="F31" s="5">
        <f>+F11</f>
        <v>2026</v>
      </c>
      <c r="G31" s="8">
        <f>+G11</f>
        <v>2027</v>
      </c>
      <c r="H31" s="7">
        <f>+G11</f>
        <v>2027</v>
      </c>
      <c r="I31" s="28"/>
    </row>
    <row r="32" spans="1:9" ht="20.25" customHeight="1" x14ac:dyDescent="0.2">
      <c r="A32" s="338" t="s">
        <v>68</v>
      </c>
      <c r="B32" s="91"/>
      <c r="C32" s="91"/>
      <c r="D32" s="111">
        <v>0</v>
      </c>
      <c r="E32" s="111">
        <v>0</v>
      </c>
      <c r="F32" s="111">
        <v>0</v>
      </c>
      <c r="G32" s="112">
        <v>0</v>
      </c>
      <c r="H32" s="111">
        <v>0</v>
      </c>
      <c r="I32" s="28"/>
    </row>
    <row r="33" spans="1:9" ht="20.25" customHeight="1" x14ac:dyDescent="0.2">
      <c r="A33" s="338" t="s">
        <v>69</v>
      </c>
      <c r="B33" s="91"/>
      <c r="C33" s="91"/>
      <c r="D33" s="111">
        <v>0</v>
      </c>
      <c r="E33" s="111">
        <v>0</v>
      </c>
      <c r="F33" s="111">
        <v>0</v>
      </c>
      <c r="G33" s="112">
        <v>0</v>
      </c>
      <c r="H33" s="111">
        <v>0</v>
      </c>
    </row>
    <row r="34" spans="1:9" ht="20.25" customHeight="1" x14ac:dyDescent="0.2">
      <c r="A34" s="338" t="s">
        <v>90</v>
      </c>
      <c r="B34" s="91"/>
      <c r="C34" s="91"/>
      <c r="D34" s="111">
        <v>0</v>
      </c>
      <c r="E34" s="111">
        <v>0</v>
      </c>
      <c r="F34" s="111">
        <v>0</v>
      </c>
      <c r="G34" s="112">
        <v>0</v>
      </c>
      <c r="H34" s="111">
        <v>0</v>
      </c>
      <c r="I34" s="28"/>
    </row>
    <row r="35" spans="1:9" ht="20.25" customHeight="1" x14ac:dyDescent="0.2">
      <c r="A35" s="338" t="s">
        <v>93</v>
      </c>
      <c r="B35" s="91"/>
      <c r="C35" s="91"/>
      <c r="D35" s="111">
        <v>0</v>
      </c>
      <c r="E35" s="111">
        <v>0</v>
      </c>
      <c r="F35" s="111">
        <v>0</v>
      </c>
      <c r="G35" s="112">
        <v>0</v>
      </c>
      <c r="H35" s="111">
        <v>0</v>
      </c>
      <c r="I35" s="28"/>
    </row>
    <row r="36" spans="1:9" ht="20.25" customHeight="1" x14ac:dyDescent="0.2">
      <c r="A36" s="338" t="s">
        <v>70</v>
      </c>
      <c r="B36" s="91"/>
      <c r="C36" s="91"/>
      <c r="D36" s="111">
        <v>0</v>
      </c>
      <c r="E36" s="111">
        <v>0</v>
      </c>
      <c r="F36" s="111">
        <v>0</v>
      </c>
      <c r="G36" s="112">
        <v>0</v>
      </c>
      <c r="H36" s="111">
        <v>0</v>
      </c>
      <c r="I36" s="28"/>
    </row>
    <row r="37" spans="1:9" ht="20.25" customHeight="1" x14ac:dyDescent="0.2">
      <c r="A37" s="338" t="s">
        <v>83</v>
      </c>
      <c r="B37" s="91"/>
      <c r="C37" s="91"/>
      <c r="D37" s="111">
        <v>0</v>
      </c>
      <c r="E37" s="111">
        <v>0</v>
      </c>
      <c r="F37" s="111">
        <v>0</v>
      </c>
      <c r="G37" s="112">
        <v>0</v>
      </c>
      <c r="H37" s="111">
        <v>0</v>
      </c>
      <c r="I37" s="28"/>
    </row>
    <row r="38" spans="1:9" ht="20.25" customHeight="1" x14ac:dyDescent="0.2">
      <c r="A38" s="338" t="s">
        <v>84</v>
      </c>
      <c r="B38" s="91"/>
      <c r="C38" s="91"/>
      <c r="D38" s="111">
        <v>0</v>
      </c>
      <c r="E38" s="111">
        <v>0</v>
      </c>
      <c r="F38" s="111">
        <v>0</v>
      </c>
      <c r="G38" s="112">
        <v>0</v>
      </c>
      <c r="H38" s="111">
        <v>0</v>
      </c>
      <c r="I38" s="28"/>
    </row>
    <row r="39" spans="1:9" ht="20.25" customHeight="1" x14ac:dyDescent="0.2">
      <c r="A39" s="338" t="s">
        <v>71</v>
      </c>
      <c r="B39" s="91"/>
      <c r="C39" s="91"/>
      <c r="D39" s="111">
        <v>0</v>
      </c>
      <c r="E39" s="111">
        <v>0</v>
      </c>
      <c r="F39" s="111">
        <v>0</v>
      </c>
      <c r="G39" s="112">
        <v>0</v>
      </c>
      <c r="H39" s="111">
        <v>0</v>
      </c>
      <c r="I39" s="28"/>
    </row>
    <row r="40" spans="1:9" ht="20.25" customHeight="1" x14ac:dyDescent="0.2">
      <c r="A40" s="338" t="s">
        <v>72</v>
      </c>
      <c r="B40" s="91"/>
      <c r="C40" s="91"/>
      <c r="D40" s="111">
        <v>0</v>
      </c>
      <c r="E40" s="111">
        <v>0</v>
      </c>
      <c r="F40" s="111">
        <v>0</v>
      </c>
      <c r="G40" s="112">
        <v>0</v>
      </c>
      <c r="H40" s="111">
        <v>0</v>
      </c>
      <c r="I40" s="28"/>
    </row>
    <row r="41" spans="1:9" ht="20.25" customHeight="1" x14ac:dyDescent="0.2">
      <c r="A41" s="338" t="s">
        <v>81</v>
      </c>
      <c r="B41" s="91"/>
      <c r="C41" s="91"/>
      <c r="D41" s="111">
        <v>0</v>
      </c>
      <c r="E41" s="111">
        <v>0</v>
      </c>
      <c r="F41" s="111">
        <v>0</v>
      </c>
      <c r="G41" s="112">
        <v>0</v>
      </c>
      <c r="H41" s="111">
        <v>0</v>
      </c>
      <c r="I41" s="28"/>
    </row>
    <row r="42" spans="1:9" ht="20.25" customHeight="1" x14ac:dyDescent="0.2">
      <c r="A42" s="338" t="s">
        <v>73</v>
      </c>
      <c r="B42" s="91"/>
      <c r="C42" s="91"/>
      <c r="D42" s="111">
        <v>0</v>
      </c>
      <c r="E42" s="111">
        <v>0</v>
      </c>
      <c r="F42" s="111">
        <v>0</v>
      </c>
      <c r="G42" s="112">
        <v>0</v>
      </c>
      <c r="H42" s="111">
        <v>0</v>
      </c>
      <c r="I42" s="28"/>
    </row>
    <row r="43" spans="1:9" ht="25.5" customHeight="1" x14ac:dyDescent="0.2">
      <c r="A43" s="338" t="s">
        <v>74</v>
      </c>
      <c r="B43" s="91"/>
      <c r="C43" s="91"/>
      <c r="D43" s="111">
        <v>0</v>
      </c>
      <c r="E43" s="111">
        <v>0</v>
      </c>
      <c r="F43" s="111">
        <v>0</v>
      </c>
      <c r="G43" s="112">
        <v>0</v>
      </c>
      <c r="H43" s="111">
        <v>0</v>
      </c>
      <c r="I43" s="28"/>
    </row>
    <row r="44" spans="1:9" ht="25.5" customHeight="1" x14ac:dyDescent="0.2">
      <c r="A44" s="338" t="s">
        <v>75</v>
      </c>
      <c r="B44" s="91"/>
      <c r="C44" s="91"/>
      <c r="D44" s="111">
        <v>0</v>
      </c>
      <c r="E44" s="111">
        <v>0</v>
      </c>
      <c r="F44" s="111">
        <v>0</v>
      </c>
      <c r="G44" s="112">
        <v>0</v>
      </c>
      <c r="H44" s="111">
        <v>0</v>
      </c>
      <c r="I44" s="28"/>
    </row>
    <row r="45" spans="1:9" ht="20.25" customHeight="1" x14ac:dyDescent="0.2">
      <c r="A45" s="338" t="s">
        <v>89</v>
      </c>
      <c r="B45" s="91"/>
      <c r="C45" s="91"/>
      <c r="D45" s="111">
        <v>0</v>
      </c>
      <c r="E45" s="111">
        <v>0</v>
      </c>
      <c r="F45" s="111">
        <v>0</v>
      </c>
      <c r="G45" s="112">
        <v>0</v>
      </c>
      <c r="H45" s="111">
        <v>0</v>
      </c>
      <c r="I45" s="28"/>
    </row>
    <row r="46" spans="1:9" ht="21" customHeight="1" x14ac:dyDescent="0.2">
      <c r="A46" s="338" t="s">
        <v>76</v>
      </c>
      <c r="B46" s="91"/>
      <c r="C46" s="91"/>
      <c r="D46" s="111">
        <v>0</v>
      </c>
      <c r="E46" s="111">
        <v>0</v>
      </c>
      <c r="F46" s="111">
        <v>0</v>
      </c>
      <c r="G46" s="112">
        <v>0</v>
      </c>
      <c r="H46" s="111">
        <v>0</v>
      </c>
      <c r="I46" s="28"/>
    </row>
    <row r="47" spans="1:9" ht="20.100000000000001" customHeight="1" x14ac:dyDescent="0.2">
      <c r="A47" s="338" t="s">
        <v>77</v>
      </c>
      <c r="B47" s="91"/>
      <c r="C47" s="91"/>
      <c r="D47" s="111">
        <v>0</v>
      </c>
      <c r="E47" s="111">
        <v>0</v>
      </c>
      <c r="F47" s="111">
        <v>0</v>
      </c>
      <c r="G47" s="112">
        <v>0</v>
      </c>
      <c r="H47" s="111">
        <v>0</v>
      </c>
      <c r="I47" s="28"/>
    </row>
    <row r="48" spans="1:9" ht="20.25" customHeight="1" x14ac:dyDescent="0.2">
      <c r="A48" s="338" t="s">
        <v>78</v>
      </c>
      <c r="B48" s="91"/>
      <c r="C48" s="91"/>
      <c r="D48" s="111">
        <v>0</v>
      </c>
      <c r="E48" s="111">
        <v>0</v>
      </c>
      <c r="F48" s="111">
        <v>0</v>
      </c>
      <c r="G48" s="112">
        <v>0</v>
      </c>
      <c r="H48" s="111">
        <v>0</v>
      </c>
      <c r="I48" s="28"/>
    </row>
    <row r="49" spans="1:9" ht="21" customHeight="1" x14ac:dyDescent="0.2">
      <c r="A49" s="338" t="s">
        <v>79</v>
      </c>
      <c r="B49" s="91"/>
      <c r="C49" s="91"/>
      <c r="D49" s="111">
        <v>0</v>
      </c>
      <c r="E49" s="111">
        <v>0</v>
      </c>
      <c r="F49" s="111">
        <v>0</v>
      </c>
      <c r="G49" s="112">
        <v>0</v>
      </c>
      <c r="H49" s="111">
        <v>0</v>
      </c>
      <c r="I49" s="28"/>
    </row>
    <row r="50" spans="1:9" ht="21" customHeight="1" x14ac:dyDescent="0.2">
      <c r="A50" s="338" t="s">
        <v>56</v>
      </c>
      <c r="B50" s="91"/>
      <c r="C50" s="91"/>
      <c r="D50" s="111">
        <v>0</v>
      </c>
      <c r="E50" s="111">
        <v>0</v>
      </c>
      <c r="F50" s="111">
        <v>0</v>
      </c>
      <c r="G50" s="112">
        <v>0</v>
      </c>
      <c r="H50" s="111">
        <v>0</v>
      </c>
      <c r="I50" s="28"/>
    </row>
    <row r="51" spans="1:9" ht="21" customHeight="1" x14ac:dyDescent="0.2">
      <c r="A51" s="338"/>
      <c r="B51" s="91"/>
      <c r="C51" s="91"/>
      <c r="D51" s="111">
        <v>0</v>
      </c>
      <c r="E51" s="111">
        <v>0</v>
      </c>
      <c r="F51" s="111">
        <v>0</v>
      </c>
      <c r="G51" s="112">
        <v>0</v>
      </c>
      <c r="H51" s="111">
        <v>0</v>
      </c>
      <c r="I51" s="28"/>
    </row>
    <row r="52" spans="1:9" ht="21" customHeight="1" x14ac:dyDescent="0.2">
      <c r="A52" s="338"/>
      <c r="B52" s="91"/>
      <c r="C52" s="91"/>
      <c r="D52" s="111">
        <v>0</v>
      </c>
      <c r="E52" s="111">
        <v>0</v>
      </c>
      <c r="F52" s="111">
        <v>0</v>
      </c>
      <c r="G52" s="112">
        <v>0</v>
      </c>
      <c r="H52" s="111">
        <v>0</v>
      </c>
      <c r="I52" s="28"/>
    </row>
    <row r="53" spans="1:9" ht="21" customHeight="1" x14ac:dyDescent="0.2">
      <c r="A53" s="338"/>
      <c r="B53" s="91"/>
      <c r="C53" s="91"/>
      <c r="D53" s="111">
        <v>0</v>
      </c>
      <c r="E53" s="111">
        <v>0</v>
      </c>
      <c r="F53" s="111">
        <v>0</v>
      </c>
      <c r="G53" s="112">
        <v>0</v>
      </c>
      <c r="H53" s="111">
        <v>0</v>
      </c>
      <c r="I53" s="28"/>
    </row>
    <row r="54" spans="1:9" ht="21" customHeight="1" x14ac:dyDescent="0.2">
      <c r="A54" s="338"/>
      <c r="B54" s="91"/>
      <c r="C54" s="91"/>
      <c r="D54" s="111">
        <v>0</v>
      </c>
      <c r="E54" s="111">
        <v>0</v>
      </c>
      <c r="F54" s="111">
        <v>0</v>
      </c>
      <c r="G54" s="112">
        <v>0</v>
      </c>
      <c r="H54" s="111">
        <v>0</v>
      </c>
      <c r="I54" s="28"/>
    </row>
    <row r="55" spans="1:9" ht="20.25" customHeight="1" x14ac:dyDescent="0.2">
      <c r="A55" s="338"/>
      <c r="B55" s="91"/>
      <c r="C55" s="91"/>
      <c r="D55" s="111">
        <v>0</v>
      </c>
      <c r="E55" s="111">
        <v>0</v>
      </c>
      <c r="F55" s="111">
        <v>0</v>
      </c>
      <c r="G55" s="112">
        <v>0</v>
      </c>
      <c r="H55" s="111">
        <v>0</v>
      </c>
      <c r="I55" s="28"/>
    </row>
    <row r="56" spans="1:9" ht="20.100000000000001" customHeight="1" x14ac:dyDescent="0.25">
      <c r="A56" s="223" t="s">
        <v>143</v>
      </c>
      <c r="B56" s="91"/>
      <c r="C56" s="91"/>
      <c r="D56" s="35">
        <f>SUM(D32:D55)</f>
        <v>0</v>
      </c>
      <c r="E56" s="35">
        <f>SUM(E32:E55)</f>
        <v>0</v>
      </c>
      <c r="F56" s="35">
        <f>SUM(F32:F55)</f>
        <v>0</v>
      </c>
      <c r="G56" s="35">
        <f>SUM(G32:G55)</f>
        <v>0</v>
      </c>
      <c r="H56" s="35">
        <f>SUM(H32:H55)</f>
        <v>0</v>
      </c>
      <c r="I56" s="28"/>
    </row>
    <row r="57" spans="1:9" ht="20.100000000000001" customHeight="1" x14ac:dyDescent="0.25">
      <c r="A57" s="223" t="s">
        <v>58</v>
      </c>
      <c r="B57" s="91"/>
      <c r="C57" s="91"/>
      <c r="D57" s="35">
        <f>D27-D56</f>
        <v>0</v>
      </c>
      <c r="E57" s="35">
        <f>E27-E56</f>
        <v>0</v>
      </c>
      <c r="F57" s="35">
        <f>F27-F56</f>
        <v>0</v>
      </c>
      <c r="G57" s="36">
        <f>H27-G56</f>
        <v>0</v>
      </c>
      <c r="H57" s="23">
        <f>H27-H56</f>
        <v>0</v>
      </c>
      <c r="I57" s="28"/>
    </row>
    <row r="58" spans="1:9" ht="15.75" x14ac:dyDescent="0.25">
      <c r="A58" s="223" t="s">
        <v>59</v>
      </c>
      <c r="B58" s="91"/>
      <c r="C58" s="91"/>
      <c r="D58" s="89">
        <v>0</v>
      </c>
      <c r="E58" s="89">
        <f>D61</f>
        <v>0</v>
      </c>
      <c r="F58" s="35">
        <f>+E61</f>
        <v>0</v>
      </c>
      <c r="G58" s="36">
        <f>+F61</f>
        <v>0</v>
      </c>
      <c r="H58" s="23">
        <f>+F61</f>
        <v>0</v>
      </c>
      <c r="I58" s="28"/>
    </row>
    <row r="59" spans="1:9" ht="20.100000000000001" customHeight="1" x14ac:dyDescent="0.25">
      <c r="A59" s="223" t="s">
        <v>60</v>
      </c>
      <c r="B59" s="91"/>
      <c r="C59" s="91"/>
      <c r="D59" s="89">
        <v>0</v>
      </c>
      <c r="E59" s="89">
        <v>0</v>
      </c>
      <c r="F59" s="89">
        <v>0</v>
      </c>
      <c r="G59" s="90">
        <v>0</v>
      </c>
      <c r="H59" s="83">
        <v>0</v>
      </c>
      <c r="I59" s="28"/>
    </row>
    <row r="60" spans="1:9" ht="20.100000000000001" customHeight="1" x14ac:dyDescent="0.25">
      <c r="A60" s="223" t="s">
        <v>66</v>
      </c>
      <c r="B60" s="91"/>
      <c r="C60" s="91"/>
      <c r="D60" s="89">
        <v>0</v>
      </c>
      <c r="E60" s="89">
        <v>0</v>
      </c>
      <c r="F60" s="89">
        <v>0</v>
      </c>
      <c r="G60" s="90">
        <v>0</v>
      </c>
      <c r="H60" s="83">
        <v>0</v>
      </c>
      <c r="I60" s="28"/>
    </row>
    <row r="61" spans="1:9" ht="20.100000000000001" customHeight="1" x14ac:dyDescent="0.25">
      <c r="A61" s="223" t="s">
        <v>144</v>
      </c>
      <c r="B61" s="91"/>
      <c r="C61" s="91"/>
      <c r="D61" s="115">
        <f>D57+D58+D59-D60</f>
        <v>0</v>
      </c>
      <c r="E61" s="115">
        <f>E57+E58+E59-E60</f>
        <v>0</v>
      </c>
      <c r="F61" s="116">
        <f>F57+F58+F59-F60</f>
        <v>0</v>
      </c>
      <c r="G61" s="37">
        <f>G57+G58+G59-G60</f>
        <v>0</v>
      </c>
      <c r="H61" s="38">
        <f>H57+H58+H59-H60</f>
        <v>0</v>
      </c>
      <c r="I61" s="28"/>
    </row>
    <row r="62" spans="1:9" ht="20.100000000000001" customHeight="1" x14ac:dyDescent="0.2">
      <c r="A62" s="91"/>
      <c r="B62" s="91"/>
      <c r="C62" s="91"/>
      <c r="D62" s="91"/>
      <c r="G62" s="1"/>
    </row>
  </sheetData>
  <mergeCells count="4">
    <mergeCell ref="A4:H4"/>
    <mergeCell ref="A5:H5"/>
    <mergeCell ref="A6:H6"/>
    <mergeCell ref="E8:H8"/>
  </mergeCells>
  <pageMargins left="0.7" right="0.7" top="0.75" bottom="0.75" header="0.3" footer="0.3"/>
  <pageSetup scale="61" orientation="portrait" r:id="rId1"/>
  <legacyDrawing r:id="rId2"/>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692C08-2474-4ABE-B424-C69F95D7D11C}">
  <sheetPr>
    <pageSetUpPr fitToPage="1"/>
  </sheetPr>
  <dimension ref="A1:P67"/>
  <sheetViews>
    <sheetView showGridLines="0" zoomScale="85" zoomScaleNormal="85" workbookViewId="0">
      <selection activeCell="M56" sqref="M56"/>
    </sheetView>
  </sheetViews>
  <sheetFormatPr defaultColWidth="8.88671875" defaultRowHeight="15" x14ac:dyDescent="0.2"/>
  <cols>
    <col min="1" max="1" width="5.44140625" style="10" customWidth="1"/>
    <col min="2" max="4" width="8.88671875" style="10"/>
    <col min="5" max="5" width="14.6640625" style="10" customWidth="1"/>
    <col min="6" max="6" width="12.33203125" style="10" customWidth="1"/>
    <col min="7" max="7" width="17.44140625" style="10" customWidth="1"/>
    <col min="8" max="8" width="2.77734375" style="10" customWidth="1"/>
    <col min="9" max="9" width="16.88671875" style="10" customWidth="1"/>
    <col min="10" max="10" width="8.88671875" style="10"/>
    <col min="11" max="11" width="15.44140625" style="10" bestFit="1" customWidth="1"/>
    <col min="12" max="14" width="8.88671875" style="10"/>
    <col min="15" max="15" width="19.21875" style="10" customWidth="1"/>
    <col min="16" max="16" width="12.77734375" style="10" customWidth="1"/>
    <col min="17" max="16384" width="8.88671875" style="10"/>
  </cols>
  <sheetData>
    <row r="1" spans="1:16" x14ac:dyDescent="0.2">
      <c r="I1" s="182" t="s">
        <v>116</v>
      </c>
    </row>
    <row r="2" spans="1:16" ht="26.25" x14ac:dyDescent="0.4">
      <c r="D2" s="39"/>
      <c r="E2" s="87" t="s">
        <v>266</v>
      </c>
      <c r="F2" s="91"/>
    </row>
    <row r="3" spans="1:16" ht="23.25" x14ac:dyDescent="0.35">
      <c r="A3" s="15"/>
      <c r="B3" s="11"/>
      <c r="C3" s="15"/>
      <c r="D3" s="15"/>
      <c r="E3" s="402" t="s">
        <v>253</v>
      </c>
      <c r="F3" s="403"/>
      <c r="G3" s="15"/>
      <c r="H3" s="15"/>
      <c r="I3" s="15"/>
    </row>
    <row r="4" spans="1:16" ht="23.25" x14ac:dyDescent="0.35">
      <c r="A4" s="15"/>
      <c r="B4" s="11"/>
      <c r="C4" s="15"/>
      <c r="D4" s="15"/>
      <c r="E4" s="92" t="s">
        <v>119</v>
      </c>
      <c r="F4" s="177">
        <v>0</v>
      </c>
      <c r="G4" s="15"/>
      <c r="H4" s="15"/>
      <c r="I4" s="15"/>
    </row>
    <row r="5" spans="1:16" ht="24" thickBot="1" x14ac:dyDescent="0.4">
      <c r="A5" s="15"/>
      <c r="B5" s="11"/>
      <c r="C5" s="15"/>
      <c r="D5" s="15"/>
      <c r="E5" s="92"/>
      <c r="F5" s="110"/>
      <c r="G5" s="15"/>
      <c r="H5" s="15"/>
      <c r="I5" s="15"/>
    </row>
    <row r="6" spans="1:16" ht="18.75" thickBot="1" x14ac:dyDescent="0.3">
      <c r="A6" s="75" t="s">
        <v>102</v>
      </c>
      <c r="B6" s="76"/>
      <c r="C6" s="76"/>
      <c r="D6" s="76"/>
      <c r="E6" s="85">
        <v>0</v>
      </c>
      <c r="F6" s="110"/>
    </row>
    <row r="8" spans="1:16" ht="15.75" x14ac:dyDescent="0.25">
      <c r="B8" s="18" t="s">
        <v>8</v>
      </c>
      <c r="N8" s="397" t="s">
        <v>98</v>
      </c>
      <c r="O8" s="397"/>
      <c r="P8" s="397"/>
    </row>
    <row r="9" spans="1:16" x14ac:dyDescent="0.2">
      <c r="A9" s="9" t="s">
        <v>9</v>
      </c>
      <c r="B9" s="9" t="s">
        <v>145</v>
      </c>
      <c r="G9" s="21">
        <f>+'SR 10 WKS'!H56</f>
        <v>0</v>
      </c>
      <c r="H9" s="14"/>
      <c r="I9" s="14"/>
    </row>
    <row r="10" spans="1:16" x14ac:dyDescent="0.2">
      <c r="B10" s="9" t="s">
        <v>153</v>
      </c>
      <c r="G10" s="22">
        <f>+'SR 10 WKS'!H60</f>
        <v>0</v>
      </c>
      <c r="H10" s="14"/>
      <c r="I10" s="14"/>
      <c r="N10" s="10" t="s">
        <v>109</v>
      </c>
      <c r="P10" s="45">
        <f>+'SR 10 WKS'!F56</f>
        <v>0</v>
      </c>
    </row>
    <row r="11" spans="1:16" ht="15.75" thickBot="1" x14ac:dyDescent="0.25">
      <c r="B11" s="9" t="s">
        <v>10</v>
      </c>
      <c r="G11" s="22"/>
      <c r="H11" s="14"/>
      <c r="I11" s="21">
        <f>G9+G10</f>
        <v>0</v>
      </c>
      <c r="N11" s="10" t="s">
        <v>326</v>
      </c>
      <c r="P11" s="46">
        <f>+'SR 10 WKS'!F60</f>
        <v>0</v>
      </c>
    </row>
    <row r="12" spans="1:16" ht="15.75" thickBot="1" x14ac:dyDescent="0.25">
      <c r="A12" s="9" t="s">
        <v>11</v>
      </c>
      <c r="B12" s="9" t="s">
        <v>63</v>
      </c>
      <c r="G12" s="14"/>
      <c r="H12" s="14"/>
      <c r="I12" s="83">
        <v>0</v>
      </c>
      <c r="K12" s="42" t="str">
        <f>IF(I12&gt;P24,"Too High", "Within Limitations")</f>
        <v>Within Limitations</v>
      </c>
      <c r="N12" s="10" t="s">
        <v>99</v>
      </c>
      <c r="P12" s="45">
        <f>SUM(P10:P11)</f>
        <v>0</v>
      </c>
    </row>
    <row r="13" spans="1:16" x14ac:dyDescent="0.2">
      <c r="A13" s="9" t="s">
        <v>12</v>
      </c>
      <c r="B13" s="9" t="s">
        <v>13</v>
      </c>
      <c r="I13" s="1"/>
      <c r="P13" s="45"/>
    </row>
    <row r="14" spans="1:16" ht="15.75" thickBot="1" x14ac:dyDescent="0.25">
      <c r="B14" s="9" t="s">
        <v>14</v>
      </c>
      <c r="I14" s="174">
        <f>I11+I12</f>
        <v>0</v>
      </c>
      <c r="N14" s="10" t="s">
        <v>120</v>
      </c>
      <c r="P14" s="79">
        <f>+P12*0.75</f>
        <v>0</v>
      </c>
    </row>
    <row r="15" spans="1:16" ht="15.75" thickTop="1" x14ac:dyDescent="0.2">
      <c r="I15" s="12"/>
    </row>
    <row r="16" spans="1:16" ht="15.75" x14ac:dyDescent="0.25">
      <c r="B16" s="18" t="s">
        <v>15</v>
      </c>
      <c r="N16" s="10" t="s">
        <v>165</v>
      </c>
      <c r="P16" s="79">
        <f>+'SR 10 WKS'!H56</f>
        <v>0</v>
      </c>
    </row>
    <row r="17" spans="1:16" x14ac:dyDescent="0.2">
      <c r="A17" s="9">
        <v>4</v>
      </c>
      <c r="B17" s="9" t="s">
        <v>115</v>
      </c>
      <c r="F17" s="9" t="str">
        <f>(+TOC!D2-1) &amp; " (Note 2)"</f>
        <v>2026 (Note 2)</v>
      </c>
      <c r="I17" s="172">
        <f>+'SR 10 WKS'!F61</f>
        <v>0</v>
      </c>
      <c r="N17" s="10" t="s">
        <v>325</v>
      </c>
      <c r="P17" s="80">
        <f>+'SR 10 WKS'!H60</f>
        <v>0</v>
      </c>
    </row>
    <row r="18" spans="1:16" x14ac:dyDescent="0.2">
      <c r="A18" s="9" t="s">
        <v>16</v>
      </c>
      <c r="B18" s="9" t="s">
        <v>154</v>
      </c>
      <c r="G18" s="20">
        <f>+'SR 10 WKS'!H27</f>
        <v>0</v>
      </c>
      <c r="I18" s="1"/>
      <c r="N18" s="10" t="s">
        <v>99</v>
      </c>
      <c r="P18" s="79">
        <f>SUM(P16:P17)</f>
        <v>0</v>
      </c>
    </row>
    <row r="19" spans="1:16" x14ac:dyDescent="0.2">
      <c r="B19" s="9" t="s">
        <v>155</v>
      </c>
      <c r="G19" s="19">
        <f>+'SR 10 WKS'!H59</f>
        <v>0</v>
      </c>
      <c r="P19" s="79"/>
    </row>
    <row r="20" spans="1:16" x14ac:dyDescent="0.2">
      <c r="B20" s="9" t="s">
        <v>17</v>
      </c>
      <c r="G20" s="1"/>
      <c r="N20" s="10" t="s">
        <v>120</v>
      </c>
      <c r="P20" s="79">
        <f>+P18*0.75</f>
        <v>0</v>
      </c>
    </row>
    <row r="21" spans="1:16" x14ac:dyDescent="0.2">
      <c r="B21" s="9" t="s">
        <v>18</v>
      </c>
      <c r="I21" s="24">
        <f>G18+G19</f>
        <v>0</v>
      </c>
      <c r="P21" s="81"/>
    </row>
    <row r="22" spans="1:16" x14ac:dyDescent="0.2">
      <c r="B22" s="9"/>
      <c r="I22" s="13"/>
      <c r="P22" s="81"/>
    </row>
    <row r="23" spans="1:16" ht="15.75" x14ac:dyDescent="0.25">
      <c r="A23" s="9" t="s">
        <v>19</v>
      </c>
      <c r="B23" s="18" t="s">
        <v>20</v>
      </c>
      <c r="I23" s="23">
        <f>I17+I21</f>
        <v>0</v>
      </c>
      <c r="N23" s="10" t="s">
        <v>167</v>
      </c>
      <c r="P23" s="81"/>
    </row>
    <row r="24" spans="1:16" x14ac:dyDescent="0.2">
      <c r="A24" s="9" t="s">
        <v>21</v>
      </c>
      <c r="B24" s="9" t="s">
        <v>22</v>
      </c>
      <c r="I24" s="1"/>
      <c r="N24" s="10" t="s">
        <v>120</v>
      </c>
      <c r="P24" s="82">
        <f>MIN(P14,P20)</f>
        <v>0</v>
      </c>
    </row>
    <row r="25" spans="1:16" x14ac:dyDescent="0.2">
      <c r="B25" s="9" t="s">
        <v>23</v>
      </c>
      <c r="I25" s="21">
        <f>IF((I14-I23)&lt;0,0,I14-I23)</f>
        <v>0</v>
      </c>
    </row>
    <row r="26" spans="1:16" ht="15.75" thickBot="1" x14ac:dyDescent="0.25">
      <c r="A26" s="9" t="s">
        <v>24</v>
      </c>
      <c r="B26" s="9" t="s">
        <v>25</v>
      </c>
      <c r="I26" s="1"/>
    </row>
    <row r="27" spans="1:16" ht="15.75" thickBot="1" x14ac:dyDescent="0.25">
      <c r="B27" s="9" t="s">
        <v>26</v>
      </c>
      <c r="I27" s="84">
        <v>0</v>
      </c>
      <c r="K27" s="42" t="str">
        <f>IF(I27&gt;(I25*0.05),"Too High", "Within Limitations")</f>
        <v>Within Limitations</v>
      </c>
    </row>
    <row r="28" spans="1:16" ht="16.5" thickBot="1" x14ac:dyDescent="0.3">
      <c r="A28" s="9" t="s">
        <v>27</v>
      </c>
      <c r="B28" s="9" t="s">
        <v>149</v>
      </c>
      <c r="I28" s="173">
        <f>I25+I27</f>
        <v>0</v>
      </c>
      <c r="J28" s="16"/>
      <c r="K28" s="16"/>
      <c r="L28" s="16"/>
    </row>
    <row r="29" spans="1:16" ht="16.5" thickTop="1" thickBot="1" x14ac:dyDescent="0.25">
      <c r="I29" s="12"/>
    </row>
    <row r="30" spans="1:16" ht="16.5" thickBot="1" x14ac:dyDescent="0.3">
      <c r="A30" s="17" t="s">
        <v>34</v>
      </c>
      <c r="B30" s="10" t="s">
        <v>139</v>
      </c>
      <c r="I30" s="25" t="e">
        <f>ROUND(I28/E6*1000,2)</f>
        <v>#DIV/0!</v>
      </c>
      <c r="K30" s="171" t="e">
        <f>IF(I30&gt;(F4),"Too High", "Within Limitations")</f>
        <v>#DIV/0!</v>
      </c>
    </row>
    <row r="32" spans="1:16" ht="37.5" customHeight="1" x14ac:dyDescent="0.25">
      <c r="A32" s="395" t="s">
        <v>214</v>
      </c>
      <c r="B32" s="396"/>
      <c r="C32" s="396"/>
      <c r="D32" s="396"/>
      <c r="E32" s="396"/>
      <c r="F32" s="396"/>
      <c r="G32" s="396"/>
      <c r="H32" s="396"/>
      <c r="I32" s="396"/>
    </row>
    <row r="33" spans="1:10" x14ac:dyDescent="0.2">
      <c r="A33" s="9"/>
    </row>
    <row r="34" spans="1:10" ht="15" customHeight="1" x14ac:dyDescent="0.2">
      <c r="A34" s="362" t="s">
        <v>125</v>
      </c>
      <c r="B34" s="362"/>
      <c r="C34" s="362"/>
      <c r="D34" s="362"/>
      <c r="E34" s="362"/>
      <c r="F34" s="362"/>
      <c r="G34" s="362"/>
      <c r="H34" s="362"/>
      <c r="I34" s="362"/>
    </row>
    <row r="35" spans="1:10" x14ac:dyDescent="0.2">
      <c r="A35" s="362"/>
      <c r="B35" s="362"/>
      <c r="C35" s="362"/>
      <c r="D35" s="362"/>
      <c r="E35" s="362"/>
      <c r="F35" s="362"/>
      <c r="G35" s="362"/>
      <c r="H35" s="362"/>
      <c r="I35" s="362"/>
    </row>
    <row r="36" spans="1:10" x14ac:dyDescent="0.2">
      <c r="A36" s="362"/>
      <c r="B36" s="362"/>
      <c r="C36" s="362"/>
      <c r="D36" s="362"/>
      <c r="E36" s="362"/>
      <c r="F36" s="362"/>
      <c r="G36" s="362"/>
      <c r="H36" s="362"/>
      <c r="I36" s="362"/>
    </row>
    <row r="37" spans="1:10" hidden="1" x14ac:dyDescent="0.2">
      <c r="A37" s="44"/>
      <c r="B37" s="44"/>
      <c r="C37" s="44"/>
      <c r="D37" s="44"/>
      <c r="E37" s="44"/>
      <c r="F37" s="44"/>
      <c r="G37" s="44"/>
      <c r="H37" s="44"/>
      <c r="I37" s="44"/>
    </row>
    <row r="38" spans="1:10" ht="15.75" hidden="1" x14ac:dyDescent="0.25">
      <c r="A38" s="16" t="s">
        <v>124</v>
      </c>
    </row>
    <row r="39" spans="1:10" ht="15.75" hidden="1" x14ac:dyDescent="0.25">
      <c r="A39" s="16"/>
    </row>
    <row r="40" spans="1:10" ht="19.5" hidden="1" customHeight="1" x14ac:dyDescent="0.2">
      <c r="A40" s="360" t="s">
        <v>123</v>
      </c>
      <c r="B40" s="360"/>
      <c r="C40" s="360"/>
      <c r="D40" s="360"/>
      <c r="E40" s="360"/>
      <c r="F40" s="360"/>
      <c r="G40" s="360"/>
      <c r="H40" s="360"/>
      <c r="I40" s="360"/>
      <c r="J40" s="360"/>
    </row>
    <row r="41" spans="1:10" ht="19.5" hidden="1" customHeight="1" x14ac:dyDescent="0.2">
      <c r="A41" s="360"/>
      <c r="B41" s="360"/>
      <c r="C41" s="360"/>
      <c r="D41" s="360"/>
      <c r="E41" s="360"/>
      <c r="F41" s="360"/>
      <c r="G41" s="360"/>
      <c r="H41" s="360"/>
      <c r="I41" s="360"/>
      <c r="J41" s="360"/>
    </row>
    <row r="42" spans="1:10" ht="19.5" hidden="1" customHeight="1" x14ac:dyDescent="0.2">
      <c r="A42" s="360"/>
      <c r="B42" s="360"/>
      <c r="C42" s="360"/>
      <c r="D42" s="360"/>
      <c r="E42" s="360"/>
      <c r="F42" s="360"/>
      <c r="G42" s="360"/>
      <c r="H42" s="360"/>
      <c r="I42" s="360"/>
      <c r="J42" s="360"/>
    </row>
    <row r="43" spans="1:10" ht="19.5" hidden="1" customHeight="1" x14ac:dyDescent="0.2">
      <c r="A43" s="360"/>
      <c r="B43" s="360"/>
      <c r="C43" s="360"/>
      <c r="D43" s="360"/>
      <c r="E43" s="360"/>
      <c r="F43" s="360"/>
      <c r="G43" s="360"/>
      <c r="H43" s="360"/>
      <c r="I43" s="360"/>
      <c r="J43" s="360"/>
    </row>
    <row r="44" spans="1:10" ht="19.5" hidden="1" customHeight="1" x14ac:dyDescent="0.2">
      <c r="A44" s="360"/>
      <c r="B44" s="360"/>
      <c r="C44" s="360"/>
      <c r="D44" s="360"/>
      <c r="E44" s="360"/>
      <c r="F44" s="360"/>
      <c r="G44" s="360"/>
      <c r="H44" s="360"/>
      <c r="I44" s="360"/>
      <c r="J44" s="360"/>
    </row>
    <row r="45" spans="1:10" hidden="1" x14ac:dyDescent="0.2"/>
    <row r="46" spans="1:10" ht="18.75" hidden="1" customHeight="1" x14ac:dyDescent="0.2">
      <c r="A46" s="360" t="s">
        <v>121</v>
      </c>
      <c r="B46" s="360"/>
      <c r="C46" s="360"/>
      <c r="D46" s="360"/>
      <c r="E46" s="360"/>
      <c r="F46" s="360"/>
      <c r="G46" s="360"/>
      <c r="H46" s="360"/>
      <c r="I46" s="360"/>
      <c r="J46" s="360"/>
    </row>
    <row r="47" spans="1:10" ht="18.75" hidden="1" customHeight="1" x14ac:dyDescent="0.2">
      <c r="A47" s="360"/>
      <c r="B47" s="360"/>
      <c r="C47" s="360"/>
      <c r="D47" s="360"/>
      <c r="E47" s="360"/>
      <c r="F47" s="360"/>
      <c r="G47" s="360"/>
      <c r="H47" s="360"/>
      <c r="I47" s="360"/>
      <c r="J47" s="360"/>
    </row>
    <row r="48" spans="1:10" ht="18.75" hidden="1" customHeight="1" x14ac:dyDescent="0.2">
      <c r="A48" s="360"/>
      <c r="B48" s="360"/>
      <c r="C48" s="360"/>
      <c r="D48" s="360"/>
      <c r="E48" s="360"/>
      <c r="F48" s="360"/>
      <c r="G48" s="360"/>
      <c r="H48" s="360"/>
      <c r="I48" s="360"/>
      <c r="J48" s="360"/>
    </row>
    <row r="49" spans="1:10" ht="18.75" hidden="1" customHeight="1" x14ac:dyDescent="0.2">
      <c r="A49" s="360"/>
      <c r="B49" s="360"/>
      <c r="C49" s="360"/>
      <c r="D49" s="360"/>
      <c r="E49" s="360"/>
      <c r="F49" s="360"/>
      <c r="G49" s="360"/>
      <c r="H49" s="360"/>
      <c r="I49" s="360"/>
      <c r="J49" s="360"/>
    </row>
    <row r="50" spans="1:10" ht="18.75" hidden="1" customHeight="1" x14ac:dyDescent="0.2">
      <c r="A50" s="360"/>
      <c r="B50" s="360"/>
      <c r="C50" s="360"/>
      <c r="D50" s="360"/>
      <c r="E50" s="360"/>
      <c r="F50" s="360"/>
      <c r="G50" s="360"/>
      <c r="H50" s="360"/>
      <c r="I50" s="360"/>
      <c r="J50" s="360"/>
    </row>
    <row r="51" spans="1:10" ht="18.75" hidden="1" customHeight="1" x14ac:dyDescent="0.2">
      <c r="A51" s="360"/>
      <c r="B51" s="360"/>
      <c r="C51" s="360"/>
      <c r="D51" s="360"/>
      <c r="E51" s="360"/>
      <c r="F51" s="360"/>
      <c r="G51" s="360"/>
      <c r="H51" s="360"/>
      <c r="I51" s="360"/>
      <c r="J51" s="360"/>
    </row>
    <row r="52" spans="1:10" ht="21.75" hidden="1" customHeight="1" x14ac:dyDescent="0.2">
      <c r="A52" s="360"/>
      <c r="B52" s="360"/>
      <c r="C52" s="360"/>
      <c r="D52" s="360"/>
      <c r="E52" s="360"/>
      <c r="F52" s="360"/>
      <c r="G52" s="360"/>
      <c r="H52" s="360"/>
      <c r="I52" s="360"/>
      <c r="J52" s="360"/>
    </row>
    <row r="53" spans="1:10" hidden="1" x14ac:dyDescent="0.2">
      <c r="A53" s="360" t="s">
        <v>122</v>
      </c>
      <c r="B53" s="360"/>
      <c r="C53" s="360"/>
      <c r="D53" s="360"/>
      <c r="E53" s="360"/>
      <c r="F53" s="360"/>
      <c r="G53" s="360"/>
      <c r="H53" s="360"/>
      <c r="I53" s="360"/>
      <c r="J53" s="360"/>
    </row>
    <row r="54" spans="1:10" hidden="1" x14ac:dyDescent="0.2">
      <c r="A54" s="360"/>
      <c r="B54" s="360"/>
      <c r="C54" s="360"/>
      <c r="D54" s="360"/>
      <c r="E54" s="360"/>
      <c r="F54" s="360"/>
      <c r="G54" s="360"/>
      <c r="H54" s="360"/>
      <c r="I54" s="360"/>
      <c r="J54" s="360"/>
    </row>
    <row r="55" spans="1:10" hidden="1" x14ac:dyDescent="0.2">
      <c r="A55" s="360"/>
      <c r="B55" s="360"/>
      <c r="C55" s="360"/>
      <c r="D55" s="360"/>
      <c r="E55" s="360"/>
      <c r="F55" s="360"/>
      <c r="G55" s="360"/>
      <c r="H55" s="360"/>
      <c r="I55" s="360"/>
      <c r="J55" s="360"/>
    </row>
    <row r="56" spans="1:10" hidden="1" x14ac:dyDescent="0.2">
      <c r="A56" s="360"/>
      <c r="B56" s="360"/>
      <c r="C56" s="360"/>
      <c r="D56" s="360"/>
      <c r="E56" s="360"/>
      <c r="F56" s="360"/>
      <c r="G56" s="360"/>
      <c r="H56" s="360"/>
      <c r="I56" s="360"/>
      <c r="J56" s="360"/>
    </row>
    <row r="57" spans="1:10" hidden="1" x14ac:dyDescent="0.2">
      <c r="A57" s="360"/>
      <c r="B57" s="360"/>
      <c r="C57" s="360"/>
      <c r="D57" s="360"/>
      <c r="E57" s="360"/>
      <c r="F57" s="360"/>
      <c r="G57" s="360"/>
      <c r="H57" s="360"/>
      <c r="I57" s="360"/>
      <c r="J57" s="360"/>
    </row>
    <row r="58" spans="1:10" hidden="1" x14ac:dyDescent="0.2">
      <c r="A58" s="360"/>
      <c r="B58" s="360"/>
      <c r="C58" s="360"/>
      <c r="D58" s="360"/>
      <c r="E58" s="360"/>
      <c r="F58" s="360"/>
      <c r="G58" s="360"/>
      <c r="H58" s="360"/>
      <c r="I58" s="360"/>
      <c r="J58" s="360"/>
    </row>
    <row r="59" spans="1:10" hidden="1" x14ac:dyDescent="0.2">
      <c r="A59" s="360"/>
      <c r="B59" s="360"/>
      <c r="C59" s="360"/>
      <c r="D59" s="360"/>
      <c r="E59" s="360"/>
      <c r="F59" s="360"/>
      <c r="G59" s="360"/>
      <c r="H59" s="360"/>
      <c r="I59" s="360"/>
      <c r="J59" s="360"/>
    </row>
    <row r="60" spans="1:10" hidden="1" x14ac:dyDescent="0.2">
      <c r="A60" s="360"/>
      <c r="B60" s="360"/>
      <c r="C60" s="360"/>
      <c r="D60" s="360"/>
      <c r="E60" s="360"/>
      <c r="F60" s="360"/>
      <c r="G60" s="360"/>
      <c r="H60" s="360"/>
      <c r="I60" s="360"/>
      <c r="J60" s="360"/>
    </row>
    <row r="61" spans="1:10" hidden="1" x14ac:dyDescent="0.2">
      <c r="A61" s="360"/>
      <c r="B61" s="360"/>
      <c r="C61" s="360"/>
      <c r="D61" s="360"/>
      <c r="E61" s="360"/>
      <c r="F61" s="360"/>
      <c r="G61" s="360"/>
      <c r="H61" s="360"/>
      <c r="I61" s="360"/>
      <c r="J61" s="360"/>
    </row>
    <row r="62" spans="1:10" hidden="1" x14ac:dyDescent="0.2">
      <c r="A62" s="360"/>
      <c r="B62" s="360"/>
      <c r="C62" s="360"/>
      <c r="D62" s="360"/>
      <c r="E62" s="360"/>
      <c r="F62" s="360"/>
      <c r="G62" s="360"/>
      <c r="H62" s="360"/>
      <c r="I62" s="360"/>
      <c r="J62" s="360"/>
    </row>
    <row r="63" spans="1:10" hidden="1" x14ac:dyDescent="0.2">
      <c r="A63" s="360"/>
      <c r="B63" s="360"/>
      <c r="C63" s="360"/>
      <c r="D63" s="360"/>
      <c r="E63" s="360"/>
      <c r="F63" s="360"/>
      <c r="G63" s="360"/>
      <c r="H63" s="360"/>
      <c r="I63" s="360"/>
      <c r="J63" s="360"/>
    </row>
    <row r="64" spans="1:10" hidden="1" x14ac:dyDescent="0.2">
      <c r="A64" s="360"/>
      <c r="B64" s="360"/>
      <c r="C64" s="360"/>
      <c r="D64" s="360"/>
      <c r="E64" s="360"/>
      <c r="F64" s="360"/>
      <c r="G64" s="360"/>
      <c r="H64" s="360"/>
      <c r="I64" s="360"/>
      <c r="J64" s="360"/>
    </row>
    <row r="65" spans="1:10" hidden="1" x14ac:dyDescent="0.2">
      <c r="A65" s="360"/>
      <c r="B65" s="360"/>
      <c r="C65" s="360"/>
      <c r="D65" s="360"/>
      <c r="E65" s="360"/>
      <c r="F65" s="360"/>
      <c r="G65" s="360"/>
      <c r="H65" s="360"/>
      <c r="I65" s="360"/>
      <c r="J65" s="360"/>
    </row>
    <row r="66" spans="1:10" hidden="1" x14ac:dyDescent="0.2">
      <c r="A66" s="360"/>
      <c r="B66" s="360"/>
      <c r="C66" s="360"/>
      <c r="D66" s="360"/>
      <c r="E66" s="360"/>
      <c r="F66" s="360"/>
      <c r="G66" s="360"/>
      <c r="H66" s="360"/>
      <c r="I66" s="360"/>
      <c r="J66" s="360"/>
    </row>
    <row r="67" spans="1:10" hidden="1" x14ac:dyDescent="0.2"/>
  </sheetData>
  <mergeCells count="7">
    <mergeCell ref="A53:J66"/>
    <mergeCell ref="E3:F3"/>
    <mergeCell ref="N8:P8"/>
    <mergeCell ref="A32:I32"/>
    <mergeCell ref="A34:I36"/>
    <mergeCell ref="A40:J44"/>
    <mergeCell ref="A46:J52"/>
  </mergeCells>
  <conditionalFormatting sqref="K12 K27">
    <cfRule type="containsText" dxfId="164" priority="6" operator="containsText" text="Too High">
      <formula>NOT(ISERROR(SEARCH("Too High",K12)))</formula>
    </cfRule>
  </conditionalFormatting>
  <conditionalFormatting sqref="K12">
    <cfRule type="containsText" dxfId="163" priority="7" operator="containsText" text="Within Limitations">
      <formula>NOT(ISERROR(SEARCH("Within Limitations",K12)))</formula>
    </cfRule>
  </conditionalFormatting>
  <conditionalFormatting sqref="K27">
    <cfRule type="containsText" dxfId="162" priority="8" operator="containsText" text="Within Limitations">
      <formula>NOT(ISERROR(SEARCH("Within Limitations",K27)))</formula>
    </cfRule>
  </conditionalFormatting>
  <conditionalFormatting sqref="K30">
    <cfRule type="containsText" dxfId="161" priority="3" operator="containsText" text="Too High">
      <formula>NOT(ISERROR(SEARCH("Too High",K30)))</formula>
    </cfRule>
    <cfRule type="containsText" dxfId="160" priority="4" operator="containsText" text="Within Limitations">
      <formula>NOT(ISERROR(SEARCH("Within Limitations",K30)))</formula>
    </cfRule>
  </conditionalFormatting>
  <conditionalFormatting sqref="P14">
    <cfRule type="expression" dxfId="159" priority="1">
      <formula>"$P$14&gt;(.75*$P$12)"</formula>
    </cfRule>
  </conditionalFormatting>
  <conditionalFormatting sqref="P20">
    <cfRule type="expression" dxfId="158" priority="2">
      <formula>"$P$14&gt;(.75*$P$12)"</formula>
    </cfRule>
  </conditionalFormatting>
  <pageMargins left="0.7" right="0.7" top="0.75" bottom="0.75" header="0.3" footer="0.3"/>
  <pageSetup scale="62" orientation="portrait" r:id="rId1"/>
  <legacyDrawing r:id="rId2"/>
</worksheet>
</file>

<file path=xl/worksheets/sheet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D184CC-FEE1-4C0C-A648-51B599CD0F89}">
  <sheetPr>
    <pageSetUpPr fitToPage="1"/>
  </sheetPr>
  <dimension ref="A1:I62"/>
  <sheetViews>
    <sheetView topLeftCell="A19" zoomScale="85" zoomScaleNormal="85" workbookViewId="0">
      <selection activeCell="N20" sqref="N20"/>
    </sheetView>
  </sheetViews>
  <sheetFormatPr defaultColWidth="9.77734375" defaultRowHeight="15" x14ac:dyDescent="0.2"/>
  <cols>
    <col min="1" max="2" width="9.77734375" style="10"/>
    <col min="3" max="3" width="13.5546875" style="10" customWidth="1"/>
    <col min="4" max="4" width="15.109375" style="10" customWidth="1"/>
    <col min="5" max="6" width="15.77734375" style="10" customWidth="1"/>
    <col min="7" max="8" width="14.77734375" style="10" customWidth="1"/>
    <col min="9" max="9" width="4.77734375" style="10" customWidth="1"/>
    <col min="10" max="16384" width="9.77734375" style="10"/>
  </cols>
  <sheetData>
    <row r="1" spans="1:9" ht="15" customHeight="1" x14ac:dyDescent="0.2">
      <c r="H1" s="182" t="s">
        <v>116</v>
      </c>
    </row>
    <row r="2" spans="1:9" ht="15" customHeight="1" x14ac:dyDescent="0.2">
      <c r="H2" s="9"/>
    </row>
    <row r="3" spans="1:9" ht="15" customHeight="1" x14ac:dyDescent="0.2"/>
    <row r="4" spans="1:9" ht="15" customHeight="1" x14ac:dyDescent="0.25">
      <c r="A4" s="398" t="str">
        <f>+'SR 10'!E2</f>
        <v>SR Example Fund 10</v>
      </c>
      <c r="B4" s="398"/>
      <c r="C4" s="398"/>
      <c r="D4" s="398"/>
      <c r="E4" s="398"/>
      <c r="F4" s="398"/>
      <c r="G4" s="398"/>
      <c r="H4" s="398"/>
    </row>
    <row r="5" spans="1:9" ht="15" customHeight="1" x14ac:dyDescent="0.25">
      <c r="A5" s="397" t="s">
        <v>156</v>
      </c>
      <c r="B5" s="397"/>
      <c r="C5" s="397"/>
      <c r="D5" s="397"/>
      <c r="E5" s="397"/>
      <c r="F5" s="397"/>
      <c r="G5" s="397"/>
      <c r="H5" s="397"/>
    </row>
    <row r="6" spans="1:9" ht="15" customHeight="1" x14ac:dyDescent="0.25">
      <c r="A6" s="397" t="str">
        <f>+'SR 10'!E3</f>
        <v>Fund XXX</v>
      </c>
      <c r="B6" s="397"/>
      <c r="C6" s="397"/>
      <c r="D6" s="397"/>
      <c r="E6" s="397"/>
      <c r="F6" s="397"/>
      <c r="G6" s="397"/>
      <c r="H6" s="397"/>
    </row>
    <row r="7" spans="1:9" ht="15" customHeight="1" x14ac:dyDescent="0.2">
      <c r="C7" s="9"/>
      <c r="D7" s="9"/>
    </row>
    <row r="8" spans="1:9" ht="15" customHeight="1" x14ac:dyDescent="0.2">
      <c r="D8" s="341" t="s">
        <v>697</v>
      </c>
      <c r="E8" s="399" t="s">
        <v>698</v>
      </c>
      <c r="F8" s="400"/>
      <c r="G8" s="400"/>
      <c r="H8" s="401"/>
    </row>
    <row r="9" spans="1:9" ht="15" customHeight="1" x14ac:dyDescent="0.2">
      <c r="D9" s="2" t="s">
        <v>28</v>
      </c>
      <c r="E9" s="2" t="s">
        <v>28</v>
      </c>
      <c r="F9" s="2" t="s">
        <v>29</v>
      </c>
      <c r="G9" s="26" t="s">
        <v>29</v>
      </c>
      <c r="H9" s="27"/>
      <c r="I9" s="28"/>
    </row>
    <row r="10" spans="1:9" ht="15" customHeight="1" x14ac:dyDescent="0.2">
      <c r="D10" s="5" t="s">
        <v>30</v>
      </c>
      <c r="E10" s="5" t="s">
        <v>30</v>
      </c>
      <c r="F10" s="5" t="s">
        <v>30</v>
      </c>
      <c r="G10" s="29" t="s">
        <v>30</v>
      </c>
      <c r="H10" s="30"/>
      <c r="I10" s="28"/>
    </row>
    <row r="11" spans="1:9" ht="15" customHeight="1" x14ac:dyDescent="0.25">
      <c r="A11" s="223" t="s">
        <v>31</v>
      </c>
      <c r="B11" s="91"/>
      <c r="C11" s="91"/>
      <c r="D11" s="31">
        <f>+E11-1</f>
        <v>2024</v>
      </c>
      <c r="E11" s="31">
        <f>+F11-1</f>
        <v>2025</v>
      </c>
      <c r="F11" s="31">
        <f>+G11-1</f>
        <v>2026</v>
      </c>
      <c r="G11" s="32">
        <f>+TOC!D2</f>
        <v>2027</v>
      </c>
      <c r="H11" s="33"/>
      <c r="I11" s="28"/>
    </row>
    <row r="12" spans="1:9" ht="21" customHeight="1" x14ac:dyDescent="0.2">
      <c r="A12" s="338" t="s">
        <v>64</v>
      </c>
      <c r="B12" s="91"/>
      <c r="C12" s="91"/>
      <c r="D12" s="123">
        <v>0</v>
      </c>
      <c r="E12" s="123">
        <v>0</v>
      </c>
      <c r="F12" s="123">
        <v>0</v>
      </c>
      <c r="G12" s="113"/>
      <c r="H12" s="114"/>
      <c r="I12" s="53"/>
    </row>
    <row r="13" spans="1:9" ht="21" customHeight="1" x14ac:dyDescent="0.2">
      <c r="A13" s="338" t="s">
        <v>85</v>
      </c>
      <c r="B13" s="91"/>
      <c r="C13" s="91"/>
      <c r="D13" s="123">
        <v>0</v>
      </c>
      <c r="E13" s="123">
        <v>0</v>
      </c>
      <c r="F13" s="123">
        <v>0</v>
      </c>
      <c r="G13" s="113"/>
      <c r="H13" s="111">
        <v>0</v>
      </c>
      <c r="I13" s="53"/>
    </row>
    <row r="14" spans="1:9" ht="21" customHeight="1" x14ac:dyDescent="0.2">
      <c r="A14" s="338" t="s">
        <v>65</v>
      </c>
      <c r="B14" s="91"/>
      <c r="C14" s="91"/>
      <c r="D14" s="123">
        <v>0</v>
      </c>
      <c r="E14" s="123">
        <v>0</v>
      </c>
      <c r="F14" s="123">
        <v>0</v>
      </c>
      <c r="G14" s="113"/>
      <c r="H14" s="111">
        <v>0</v>
      </c>
      <c r="I14" s="53"/>
    </row>
    <row r="15" spans="1:9" ht="21" customHeight="1" x14ac:dyDescent="0.2">
      <c r="A15" s="338" t="s">
        <v>82</v>
      </c>
      <c r="B15" s="91"/>
      <c r="C15" s="91"/>
      <c r="D15" s="123">
        <v>0</v>
      </c>
      <c r="E15" s="123">
        <v>0</v>
      </c>
      <c r="F15" s="123">
        <v>0</v>
      </c>
      <c r="G15" s="113"/>
      <c r="H15" s="111">
        <v>0</v>
      </c>
      <c r="I15" s="34"/>
    </row>
    <row r="16" spans="1:9" ht="20.25" customHeight="1" x14ac:dyDescent="0.2">
      <c r="A16" s="338" t="s">
        <v>86</v>
      </c>
      <c r="B16" s="91"/>
      <c r="C16" s="91"/>
      <c r="D16" s="123">
        <v>0</v>
      </c>
      <c r="E16" s="123">
        <v>0</v>
      </c>
      <c r="F16" s="123">
        <v>0</v>
      </c>
      <c r="G16" s="113"/>
      <c r="H16" s="111">
        <v>0</v>
      </c>
      <c r="I16" s="34"/>
    </row>
    <row r="17" spans="1:9" ht="21" customHeight="1" x14ac:dyDescent="0.2">
      <c r="A17" s="338" t="s">
        <v>87</v>
      </c>
      <c r="B17" s="91"/>
      <c r="C17" s="91"/>
      <c r="D17" s="123">
        <v>0</v>
      </c>
      <c r="E17" s="123">
        <v>0</v>
      </c>
      <c r="F17" s="123">
        <v>0</v>
      </c>
      <c r="G17" s="113"/>
      <c r="H17" s="111">
        <v>0</v>
      </c>
      <c r="I17" s="34"/>
    </row>
    <row r="18" spans="1:9" ht="20.25" customHeight="1" x14ac:dyDescent="0.2">
      <c r="A18" s="338" t="s">
        <v>67</v>
      </c>
      <c r="B18" s="91"/>
      <c r="C18" s="91"/>
      <c r="D18" s="123">
        <v>0</v>
      </c>
      <c r="E18" s="123">
        <v>0</v>
      </c>
      <c r="F18" s="123">
        <v>0</v>
      </c>
      <c r="G18" s="113"/>
      <c r="H18" s="111">
        <v>0</v>
      </c>
      <c r="I18" s="34"/>
    </row>
    <row r="19" spans="1:9" ht="20.25" customHeight="1" x14ac:dyDescent="0.2">
      <c r="A19" s="338" t="s">
        <v>80</v>
      </c>
      <c r="B19" s="91"/>
      <c r="C19" s="91"/>
      <c r="D19" s="123">
        <v>0</v>
      </c>
      <c r="E19" s="123">
        <v>0</v>
      </c>
      <c r="F19" s="123">
        <v>0</v>
      </c>
      <c r="G19" s="113"/>
      <c r="H19" s="111">
        <v>0</v>
      </c>
      <c r="I19" s="34"/>
    </row>
    <row r="20" spans="1:9" ht="20.25" customHeight="1" x14ac:dyDescent="0.2">
      <c r="A20" s="338" t="s">
        <v>56</v>
      </c>
      <c r="B20" s="91"/>
      <c r="C20" s="91"/>
      <c r="D20" s="123">
        <v>0</v>
      </c>
      <c r="E20" s="123">
        <v>0</v>
      </c>
      <c r="F20" s="123">
        <v>0</v>
      </c>
      <c r="G20" s="113"/>
      <c r="H20" s="111">
        <v>0</v>
      </c>
      <c r="I20" s="34"/>
    </row>
    <row r="21" spans="1:9" ht="20.25" customHeight="1" x14ac:dyDescent="0.2">
      <c r="A21" s="338" t="s">
        <v>92</v>
      </c>
      <c r="B21" s="91"/>
      <c r="C21" s="91"/>
      <c r="D21" s="123">
        <v>0</v>
      </c>
      <c r="E21" s="123">
        <v>0</v>
      </c>
      <c r="F21" s="123">
        <v>0</v>
      </c>
      <c r="G21" s="113"/>
      <c r="H21" s="111">
        <v>0</v>
      </c>
      <c r="I21" s="34"/>
    </row>
    <row r="22" spans="1:9" ht="21" customHeight="1" x14ac:dyDescent="0.2">
      <c r="A22" s="338"/>
      <c r="B22" s="91"/>
      <c r="C22" s="91"/>
      <c r="D22" s="123">
        <v>0</v>
      </c>
      <c r="E22" s="123">
        <v>0</v>
      </c>
      <c r="F22" s="123">
        <v>0</v>
      </c>
      <c r="G22" s="113"/>
      <c r="H22" s="111">
        <v>0</v>
      </c>
      <c r="I22" s="34"/>
    </row>
    <row r="23" spans="1:9" ht="21" customHeight="1" x14ac:dyDescent="0.2">
      <c r="A23" s="338"/>
      <c r="B23" s="91"/>
      <c r="C23" s="91"/>
      <c r="D23" s="123">
        <v>0</v>
      </c>
      <c r="E23" s="123">
        <v>0</v>
      </c>
      <c r="F23" s="123">
        <v>0</v>
      </c>
      <c r="G23" s="113"/>
      <c r="H23" s="111">
        <v>0</v>
      </c>
      <c r="I23" s="34"/>
    </row>
    <row r="24" spans="1:9" ht="21" customHeight="1" x14ac:dyDescent="0.2">
      <c r="A24" s="338"/>
      <c r="B24" s="91"/>
      <c r="C24" s="91"/>
      <c r="D24" s="123">
        <v>0</v>
      </c>
      <c r="E24" s="123">
        <v>0</v>
      </c>
      <c r="F24" s="123">
        <v>0</v>
      </c>
      <c r="G24" s="113"/>
      <c r="H24" s="111">
        <v>0</v>
      </c>
      <c r="I24" s="34"/>
    </row>
    <row r="25" spans="1:9" ht="21" customHeight="1" x14ac:dyDescent="0.2">
      <c r="A25" s="338"/>
      <c r="B25" s="91"/>
      <c r="C25" s="91"/>
      <c r="D25" s="123">
        <v>0</v>
      </c>
      <c r="E25" s="123">
        <v>0</v>
      </c>
      <c r="F25" s="123">
        <v>0</v>
      </c>
      <c r="G25" s="113"/>
      <c r="H25" s="111">
        <v>0</v>
      </c>
      <c r="I25" s="34"/>
    </row>
    <row r="26" spans="1:9" ht="20.25" customHeight="1" x14ac:dyDescent="0.2">
      <c r="A26" s="338"/>
      <c r="B26" s="91"/>
      <c r="C26" s="91"/>
      <c r="D26" s="123">
        <v>0</v>
      </c>
      <c r="E26" s="123">
        <v>0</v>
      </c>
      <c r="F26" s="123">
        <v>0</v>
      </c>
      <c r="G26" s="113"/>
      <c r="H26" s="111">
        <v>0</v>
      </c>
      <c r="I26" s="34"/>
    </row>
    <row r="27" spans="1:9" ht="28.5" customHeight="1" x14ac:dyDescent="0.2">
      <c r="A27" s="220" t="s">
        <v>135</v>
      </c>
      <c r="B27" s="91"/>
      <c r="C27" s="91"/>
      <c r="D27" s="35">
        <f>SUM(D12:D26)</f>
        <v>0</v>
      </c>
      <c r="E27" s="35">
        <f>SUM(E12:E26)</f>
        <v>0</v>
      </c>
      <c r="F27" s="35">
        <f>SUM(F12:F26)</f>
        <v>0</v>
      </c>
      <c r="G27" s="35"/>
      <c r="H27" s="23">
        <f>SUM(H13:H26)</f>
        <v>0</v>
      </c>
      <c r="I27" s="34"/>
    </row>
    <row r="28" spans="1:9" x14ac:dyDescent="0.2">
      <c r="A28" s="91"/>
      <c r="B28" s="91"/>
      <c r="C28" s="91"/>
      <c r="D28" s="1"/>
      <c r="E28" s="1"/>
      <c r="F28" s="1"/>
      <c r="G28" s="1"/>
      <c r="H28" s="1"/>
    </row>
    <row r="29" spans="1:9" x14ac:dyDescent="0.2">
      <c r="A29" s="91"/>
      <c r="B29" s="91"/>
      <c r="C29" s="91"/>
      <c r="D29" s="2" t="s">
        <v>28</v>
      </c>
      <c r="E29" s="2" t="s">
        <v>28</v>
      </c>
      <c r="F29" s="2" t="s">
        <v>29</v>
      </c>
      <c r="G29" s="3"/>
      <c r="H29" s="4" t="s">
        <v>41</v>
      </c>
      <c r="I29" s="28"/>
    </row>
    <row r="30" spans="1:9" ht="15.75" x14ac:dyDescent="0.25">
      <c r="A30" s="223"/>
      <c r="B30" s="91"/>
      <c r="C30" s="91"/>
      <c r="D30" s="5" t="s">
        <v>42</v>
      </c>
      <c r="E30" s="5" t="s">
        <v>42</v>
      </c>
      <c r="F30" s="5" t="s">
        <v>42</v>
      </c>
      <c r="G30" s="6" t="s">
        <v>43</v>
      </c>
      <c r="H30" s="7" t="s">
        <v>44</v>
      </c>
      <c r="I30" s="28"/>
    </row>
    <row r="31" spans="1:9" ht="20.25" customHeight="1" x14ac:dyDescent="0.25">
      <c r="A31" s="223" t="s">
        <v>45</v>
      </c>
      <c r="B31" s="91"/>
      <c r="C31" s="91"/>
      <c r="D31" s="5">
        <f>+D11</f>
        <v>2024</v>
      </c>
      <c r="E31" s="5">
        <f>+E11</f>
        <v>2025</v>
      </c>
      <c r="F31" s="5">
        <f>+F11</f>
        <v>2026</v>
      </c>
      <c r="G31" s="8">
        <f>+G11</f>
        <v>2027</v>
      </c>
      <c r="H31" s="7">
        <f>+G11</f>
        <v>2027</v>
      </c>
      <c r="I31" s="28"/>
    </row>
    <row r="32" spans="1:9" ht="20.25" customHeight="1" x14ac:dyDescent="0.2">
      <c r="A32" s="338" t="s">
        <v>68</v>
      </c>
      <c r="B32" s="91"/>
      <c r="C32" s="91"/>
      <c r="D32" s="111">
        <v>0</v>
      </c>
      <c r="E32" s="111">
        <v>0</v>
      </c>
      <c r="F32" s="111">
        <v>0</v>
      </c>
      <c r="G32" s="112">
        <v>0</v>
      </c>
      <c r="H32" s="111">
        <v>0</v>
      </c>
      <c r="I32" s="28"/>
    </row>
    <row r="33" spans="1:9" ht="20.25" customHeight="1" x14ac:dyDescent="0.2">
      <c r="A33" s="338" t="s">
        <v>69</v>
      </c>
      <c r="B33" s="91"/>
      <c r="C33" s="91"/>
      <c r="D33" s="111">
        <v>0</v>
      </c>
      <c r="E33" s="111">
        <v>0</v>
      </c>
      <c r="F33" s="111">
        <v>0</v>
      </c>
      <c r="G33" s="112">
        <v>0</v>
      </c>
      <c r="H33" s="111">
        <v>0</v>
      </c>
    </row>
    <row r="34" spans="1:9" ht="20.25" customHeight="1" x14ac:dyDescent="0.2">
      <c r="A34" s="338" t="s">
        <v>90</v>
      </c>
      <c r="B34" s="91"/>
      <c r="C34" s="91"/>
      <c r="D34" s="111">
        <v>0</v>
      </c>
      <c r="E34" s="111">
        <v>0</v>
      </c>
      <c r="F34" s="111">
        <v>0</v>
      </c>
      <c r="G34" s="112">
        <v>0</v>
      </c>
      <c r="H34" s="111">
        <v>0</v>
      </c>
      <c r="I34" s="28"/>
    </row>
    <row r="35" spans="1:9" ht="20.25" customHeight="1" x14ac:dyDescent="0.2">
      <c r="A35" s="338" t="s">
        <v>93</v>
      </c>
      <c r="B35" s="91"/>
      <c r="C35" s="91"/>
      <c r="D35" s="111">
        <v>0</v>
      </c>
      <c r="E35" s="111">
        <v>0</v>
      </c>
      <c r="F35" s="111">
        <v>0</v>
      </c>
      <c r="G35" s="112">
        <v>0</v>
      </c>
      <c r="H35" s="111">
        <v>0</v>
      </c>
      <c r="I35" s="28"/>
    </row>
    <row r="36" spans="1:9" ht="20.25" customHeight="1" x14ac:dyDescent="0.2">
      <c r="A36" s="338" t="s">
        <v>70</v>
      </c>
      <c r="B36" s="91"/>
      <c r="C36" s="91"/>
      <c r="D36" s="111">
        <v>0</v>
      </c>
      <c r="E36" s="111">
        <v>0</v>
      </c>
      <c r="F36" s="111">
        <v>0</v>
      </c>
      <c r="G36" s="112">
        <v>0</v>
      </c>
      <c r="H36" s="111">
        <v>0</v>
      </c>
      <c r="I36" s="28"/>
    </row>
    <row r="37" spans="1:9" ht="20.25" customHeight="1" x14ac:dyDescent="0.2">
      <c r="A37" s="338" t="s">
        <v>83</v>
      </c>
      <c r="B37" s="91"/>
      <c r="C37" s="91"/>
      <c r="D37" s="111">
        <v>0</v>
      </c>
      <c r="E37" s="111">
        <v>0</v>
      </c>
      <c r="F37" s="111">
        <v>0</v>
      </c>
      <c r="G37" s="112">
        <v>0</v>
      </c>
      <c r="H37" s="111">
        <v>0</v>
      </c>
      <c r="I37" s="28"/>
    </row>
    <row r="38" spans="1:9" ht="20.25" customHeight="1" x14ac:dyDescent="0.2">
      <c r="A38" s="338" t="s">
        <v>84</v>
      </c>
      <c r="B38" s="91"/>
      <c r="C38" s="91"/>
      <c r="D38" s="111">
        <v>0</v>
      </c>
      <c r="E38" s="111">
        <v>0</v>
      </c>
      <c r="F38" s="111">
        <v>0</v>
      </c>
      <c r="G38" s="112">
        <v>0</v>
      </c>
      <c r="H38" s="111">
        <v>0</v>
      </c>
      <c r="I38" s="28"/>
    </row>
    <row r="39" spans="1:9" ht="20.25" customHeight="1" x14ac:dyDescent="0.2">
      <c r="A39" s="338" t="s">
        <v>71</v>
      </c>
      <c r="B39" s="91"/>
      <c r="C39" s="91"/>
      <c r="D39" s="111">
        <v>0</v>
      </c>
      <c r="E39" s="111">
        <v>0</v>
      </c>
      <c r="F39" s="111">
        <v>0</v>
      </c>
      <c r="G39" s="112">
        <v>0</v>
      </c>
      <c r="H39" s="111">
        <v>0</v>
      </c>
      <c r="I39" s="28"/>
    </row>
    <row r="40" spans="1:9" ht="20.25" customHeight="1" x14ac:dyDescent="0.2">
      <c r="A40" s="338" t="s">
        <v>72</v>
      </c>
      <c r="B40" s="91"/>
      <c r="C40" s="91"/>
      <c r="D40" s="111">
        <v>0</v>
      </c>
      <c r="E40" s="111">
        <v>0</v>
      </c>
      <c r="F40" s="111">
        <v>0</v>
      </c>
      <c r="G40" s="112">
        <v>0</v>
      </c>
      <c r="H40" s="111">
        <v>0</v>
      </c>
      <c r="I40" s="28"/>
    </row>
    <row r="41" spans="1:9" ht="20.25" customHeight="1" x14ac:dyDescent="0.2">
      <c r="A41" s="338" t="s">
        <v>81</v>
      </c>
      <c r="B41" s="91"/>
      <c r="C41" s="91"/>
      <c r="D41" s="111">
        <v>0</v>
      </c>
      <c r="E41" s="111">
        <v>0</v>
      </c>
      <c r="F41" s="111">
        <v>0</v>
      </c>
      <c r="G41" s="112">
        <v>0</v>
      </c>
      <c r="H41" s="111">
        <v>0</v>
      </c>
      <c r="I41" s="28"/>
    </row>
    <row r="42" spans="1:9" ht="20.25" customHeight="1" x14ac:dyDescent="0.2">
      <c r="A42" s="338" t="s">
        <v>73</v>
      </c>
      <c r="B42" s="91"/>
      <c r="C42" s="91"/>
      <c r="D42" s="111">
        <v>0</v>
      </c>
      <c r="E42" s="111">
        <v>0</v>
      </c>
      <c r="F42" s="111">
        <v>0</v>
      </c>
      <c r="G42" s="112">
        <v>0</v>
      </c>
      <c r="H42" s="111">
        <v>0</v>
      </c>
      <c r="I42" s="28"/>
    </row>
    <row r="43" spans="1:9" ht="25.5" customHeight="1" x14ac:dyDescent="0.2">
      <c r="A43" s="338" t="s">
        <v>74</v>
      </c>
      <c r="B43" s="91"/>
      <c r="C43" s="91"/>
      <c r="D43" s="111">
        <v>0</v>
      </c>
      <c r="E43" s="111">
        <v>0</v>
      </c>
      <c r="F43" s="111">
        <v>0</v>
      </c>
      <c r="G43" s="112">
        <v>0</v>
      </c>
      <c r="H43" s="111">
        <v>0</v>
      </c>
      <c r="I43" s="28"/>
    </row>
    <row r="44" spans="1:9" ht="25.5" customHeight="1" x14ac:dyDescent="0.2">
      <c r="A44" s="338" t="s">
        <v>75</v>
      </c>
      <c r="B44" s="91"/>
      <c r="C44" s="91"/>
      <c r="D44" s="111">
        <v>0</v>
      </c>
      <c r="E44" s="111">
        <v>0</v>
      </c>
      <c r="F44" s="111">
        <v>0</v>
      </c>
      <c r="G44" s="112">
        <v>0</v>
      </c>
      <c r="H44" s="111">
        <v>0</v>
      </c>
      <c r="I44" s="28"/>
    </row>
    <row r="45" spans="1:9" ht="20.25" customHeight="1" x14ac:dyDescent="0.2">
      <c r="A45" s="338" t="s">
        <v>89</v>
      </c>
      <c r="B45" s="91"/>
      <c r="C45" s="91"/>
      <c r="D45" s="111">
        <v>0</v>
      </c>
      <c r="E45" s="111">
        <v>0</v>
      </c>
      <c r="F45" s="111">
        <v>0</v>
      </c>
      <c r="G45" s="112">
        <v>0</v>
      </c>
      <c r="H45" s="111">
        <v>0</v>
      </c>
      <c r="I45" s="28"/>
    </row>
    <row r="46" spans="1:9" ht="21" customHeight="1" x14ac:dyDescent="0.2">
      <c r="A46" s="338" t="s">
        <v>76</v>
      </c>
      <c r="B46" s="91"/>
      <c r="C46" s="91"/>
      <c r="D46" s="111">
        <v>0</v>
      </c>
      <c r="E46" s="111">
        <v>0</v>
      </c>
      <c r="F46" s="111">
        <v>0</v>
      </c>
      <c r="G46" s="112">
        <v>0</v>
      </c>
      <c r="H46" s="111">
        <v>0</v>
      </c>
      <c r="I46" s="28"/>
    </row>
    <row r="47" spans="1:9" ht="20.100000000000001" customHeight="1" x14ac:dyDescent="0.2">
      <c r="A47" s="338" t="s">
        <v>77</v>
      </c>
      <c r="B47" s="91"/>
      <c r="C47" s="91"/>
      <c r="D47" s="111">
        <v>0</v>
      </c>
      <c r="E47" s="111">
        <v>0</v>
      </c>
      <c r="F47" s="111">
        <v>0</v>
      </c>
      <c r="G47" s="112">
        <v>0</v>
      </c>
      <c r="H47" s="111">
        <v>0</v>
      </c>
      <c r="I47" s="28"/>
    </row>
    <row r="48" spans="1:9" ht="20.25" customHeight="1" x14ac:dyDescent="0.2">
      <c r="A48" s="338" t="s">
        <v>78</v>
      </c>
      <c r="B48" s="91"/>
      <c r="C48" s="91"/>
      <c r="D48" s="111">
        <v>0</v>
      </c>
      <c r="E48" s="111">
        <v>0</v>
      </c>
      <c r="F48" s="111">
        <v>0</v>
      </c>
      <c r="G48" s="112">
        <v>0</v>
      </c>
      <c r="H48" s="111">
        <v>0</v>
      </c>
      <c r="I48" s="28"/>
    </row>
    <row r="49" spans="1:9" ht="21" customHeight="1" x14ac:dyDescent="0.2">
      <c r="A49" s="338" t="s">
        <v>79</v>
      </c>
      <c r="B49" s="91"/>
      <c r="C49" s="91"/>
      <c r="D49" s="111">
        <v>0</v>
      </c>
      <c r="E49" s="111">
        <v>0</v>
      </c>
      <c r="F49" s="111">
        <v>0</v>
      </c>
      <c r="G49" s="112">
        <v>0</v>
      </c>
      <c r="H49" s="111">
        <v>0</v>
      </c>
      <c r="I49" s="28"/>
    </row>
    <row r="50" spans="1:9" ht="21" customHeight="1" x14ac:dyDescent="0.2">
      <c r="A50" s="338" t="s">
        <v>56</v>
      </c>
      <c r="B50" s="91"/>
      <c r="C50" s="91"/>
      <c r="D50" s="111">
        <v>0</v>
      </c>
      <c r="E50" s="111">
        <v>0</v>
      </c>
      <c r="F50" s="111">
        <v>0</v>
      </c>
      <c r="G50" s="112">
        <v>0</v>
      </c>
      <c r="H50" s="111">
        <v>0</v>
      </c>
      <c r="I50" s="28"/>
    </row>
    <row r="51" spans="1:9" ht="21" customHeight="1" x14ac:dyDescent="0.2">
      <c r="A51" s="338"/>
      <c r="B51" s="91"/>
      <c r="C51" s="91"/>
      <c r="D51" s="111">
        <v>0</v>
      </c>
      <c r="E51" s="111">
        <v>0</v>
      </c>
      <c r="F51" s="111">
        <v>0</v>
      </c>
      <c r="G51" s="112">
        <v>0</v>
      </c>
      <c r="H51" s="111">
        <v>0</v>
      </c>
      <c r="I51" s="28"/>
    </row>
    <row r="52" spans="1:9" ht="21" customHeight="1" x14ac:dyDescent="0.2">
      <c r="A52" s="338"/>
      <c r="B52" s="91"/>
      <c r="C52" s="91"/>
      <c r="D52" s="111">
        <v>0</v>
      </c>
      <c r="E52" s="111">
        <v>0</v>
      </c>
      <c r="F52" s="111">
        <v>0</v>
      </c>
      <c r="G52" s="112">
        <v>0</v>
      </c>
      <c r="H52" s="111">
        <v>0</v>
      </c>
      <c r="I52" s="28"/>
    </row>
    <row r="53" spans="1:9" ht="21" customHeight="1" x14ac:dyDescent="0.2">
      <c r="A53" s="338"/>
      <c r="B53" s="91"/>
      <c r="C53" s="91"/>
      <c r="D53" s="111">
        <v>0</v>
      </c>
      <c r="E53" s="111">
        <v>0</v>
      </c>
      <c r="F53" s="111">
        <v>0</v>
      </c>
      <c r="G53" s="112">
        <v>0</v>
      </c>
      <c r="H53" s="111">
        <v>0</v>
      </c>
      <c r="I53" s="28"/>
    </row>
    <row r="54" spans="1:9" ht="21" customHeight="1" x14ac:dyDescent="0.2">
      <c r="A54" s="338"/>
      <c r="B54" s="91"/>
      <c r="C54" s="91"/>
      <c r="D54" s="111">
        <v>0</v>
      </c>
      <c r="E54" s="111">
        <v>0</v>
      </c>
      <c r="F54" s="111">
        <v>0</v>
      </c>
      <c r="G54" s="112">
        <v>0</v>
      </c>
      <c r="H54" s="111">
        <v>0</v>
      </c>
      <c r="I54" s="28"/>
    </row>
    <row r="55" spans="1:9" ht="20.25" customHeight="1" x14ac:dyDescent="0.2">
      <c r="A55" s="338"/>
      <c r="B55" s="91"/>
      <c r="C55" s="91"/>
      <c r="D55" s="111">
        <v>0</v>
      </c>
      <c r="E55" s="111">
        <v>0</v>
      </c>
      <c r="F55" s="111">
        <v>0</v>
      </c>
      <c r="G55" s="112">
        <v>0</v>
      </c>
      <c r="H55" s="111">
        <v>0</v>
      </c>
      <c r="I55" s="28"/>
    </row>
    <row r="56" spans="1:9" ht="20.100000000000001" customHeight="1" x14ac:dyDescent="0.25">
      <c r="A56" s="223" t="s">
        <v>143</v>
      </c>
      <c r="B56" s="91"/>
      <c r="C56" s="91"/>
      <c r="D56" s="35">
        <f>SUM(D32:D55)</f>
        <v>0</v>
      </c>
      <c r="E56" s="35">
        <f>SUM(E32:E55)</f>
        <v>0</v>
      </c>
      <c r="F56" s="35">
        <f>SUM(F32:F55)</f>
        <v>0</v>
      </c>
      <c r="G56" s="35">
        <f>SUM(G32:G55)</f>
        <v>0</v>
      </c>
      <c r="H56" s="35">
        <f>SUM(H32:H55)</f>
        <v>0</v>
      </c>
      <c r="I56" s="28"/>
    </row>
    <row r="57" spans="1:9" ht="20.100000000000001" customHeight="1" x14ac:dyDescent="0.25">
      <c r="A57" s="223" t="s">
        <v>58</v>
      </c>
      <c r="B57" s="91"/>
      <c r="C57" s="91"/>
      <c r="D57" s="35">
        <f>D27-D56</f>
        <v>0</v>
      </c>
      <c r="E57" s="35">
        <f>E27-E56</f>
        <v>0</v>
      </c>
      <c r="F57" s="35">
        <f>F27-F56</f>
        <v>0</v>
      </c>
      <c r="G57" s="36">
        <f>H27-G56</f>
        <v>0</v>
      </c>
      <c r="H57" s="23">
        <f>H27-H56</f>
        <v>0</v>
      </c>
      <c r="I57" s="28"/>
    </row>
    <row r="58" spans="1:9" ht="15.75" x14ac:dyDescent="0.25">
      <c r="A58" s="223" t="s">
        <v>59</v>
      </c>
      <c r="B58" s="91"/>
      <c r="C58" s="91"/>
      <c r="D58" s="89">
        <v>0</v>
      </c>
      <c r="E58" s="89">
        <f>D61</f>
        <v>0</v>
      </c>
      <c r="F58" s="35">
        <f>+E61</f>
        <v>0</v>
      </c>
      <c r="G58" s="36">
        <f>+F61</f>
        <v>0</v>
      </c>
      <c r="H58" s="23">
        <f>+F61</f>
        <v>0</v>
      </c>
      <c r="I58" s="28"/>
    </row>
    <row r="59" spans="1:9" ht="20.100000000000001" customHeight="1" x14ac:dyDescent="0.25">
      <c r="A59" s="223" t="s">
        <v>60</v>
      </c>
      <c r="B59" s="91"/>
      <c r="C59" s="91"/>
      <c r="D59" s="89">
        <v>0</v>
      </c>
      <c r="E59" s="89">
        <v>0</v>
      </c>
      <c r="F59" s="89">
        <v>0</v>
      </c>
      <c r="G59" s="90">
        <v>0</v>
      </c>
      <c r="H59" s="83">
        <v>0</v>
      </c>
      <c r="I59" s="28"/>
    </row>
    <row r="60" spans="1:9" ht="20.100000000000001" customHeight="1" x14ac:dyDescent="0.25">
      <c r="A60" s="223" t="s">
        <v>66</v>
      </c>
      <c r="B60" s="91"/>
      <c r="C60" s="91"/>
      <c r="D60" s="89">
        <v>0</v>
      </c>
      <c r="E60" s="89">
        <v>0</v>
      </c>
      <c r="F60" s="89">
        <v>0</v>
      </c>
      <c r="G60" s="90">
        <v>0</v>
      </c>
      <c r="H60" s="83">
        <v>0</v>
      </c>
      <c r="I60" s="28"/>
    </row>
    <row r="61" spans="1:9" ht="20.100000000000001" customHeight="1" x14ac:dyDescent="0.25">
      <c r="A61" s="223" t="s">
        <v>144</v>
      </c>
      <c r="B61" s="91"/>
      <c r="C61" s="91"/>
      <c r="D61" s="115">
        <f>D57+D58+D59-D60</f>
        <v>0</v>
      </c>
      <c r="E61" s="115">
        <f>E57+E58+E59-E60</f>
        <v>0</v>
      </c>
      <c r="F61" s="116">
        <f>F57+F58+F59-F60</f>
        <v>0</v>
      </c>
      <c r="G61" s="37">
        <f>G57+G58+G59-G60</f>
        <v>0</v>
      </c>
      <c r="H61" s="38">
        <f>H57+H58+H59-H60</f>
        <v>0</v>
      </c>
      <c r="I61" s="28"/>
    </row>
    <row r="62" spans="1:9" ht="20.100000000000001" customHeight="1" x14ac:dyDescent="0.2">
      <c r="G62" s="1"/>
    </row>
  </sheetData>
  <mergeCells count="4">
    <mergeCell ref="A4:H4"/>
    <mergeCell ref="A5:H5"/>
    <mergeCell ref="A6:H6"/>
    <mergeCell ref="E8:H8"/>
  </mergeCells>
  <pageMargins left="0.7" right="0.7" top="0.75" bottom="0.75" header="0.3" footer="0.3"/>
  <pageSetup scale="61" orientation="portrait" r:id="rId1"/>
  <legacyDrawing r:id="rId2"/>
</worksheet>
</file>

<file path=xl/worksheets/sheet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664E41-C86D-47AC-9F9E-BD8AAACDE292}">
  <sheetPr>
    <pageSetUpPr fitToPage="1"/>
  </sheetPr>
  <dimension ref="A1:P67"/>
  <sheetViews>
    <sheetView showGridLines="0" zoomScale="85" zoomScaleNormal="85" workbookViewId="0">
      <selection activeCell="I30" sqref="I30"/>
    </sheetView>
  </sheetViews>
  <sheetFormatPr defaultColWidth="8.88671875" defaultRowHeight="15" x14ac:dyDescent="0.2"/>
  <cols>
    <col min="1" max="1" width="5.44140625" style="10" customWidth="1"/>
    <col min="2" max="4" width="8.88671875" style="10"/>
    <col min="5" max="5" width="14.6640625" style="10" customWidth="1"/>
    <col min="6" max="6" width="12.33203125" style="10" customWidth="1"/>
    <col min="7" max="7" width="17.44140625" style="10" customWidth="1"/>
    <col min="8" max="8" width="2.77734375" style="10" customWidth="1"/>
    <col min="9" max="9" width="16.88671875" style="10" customWidth="1"/>
    <col min="10" max="10" width="8.88671875" style="10"/>
    <col min="11" max="11" width="15.44140625" style="10" bestFit="1" customWidth="1"/>
    <col min="12" max="14" width="8.88671875" style="10"/>
    <col min="15" max="15" width="19.21875" style="10" customWidth="1"/>
    <col min="16" max="16" width="12.77734375" style="10" customWidth="1"/>
    <col min="17" max="16384" width="8.88671875" style="10"/>
  </cols>
  <sheetData>
    <row r="1" spans="1:16" x14ac:dyDescent="0.2">
      <c r="I1" s="182" t="s">
        <v>116</v>
      </c>
    </row>
    <row r="2" spans="1:16" ht="26.25" x14ac:dyDescent="0.4">
      <c r="D2" s="39"/>
      <c r="E2" s="87" t="s">
        <v>267</v>
      </c>
      <c r="F2" s="91"/>
    </row>
    <row r="3" spans="1:16" ht="23.25" x14ac:dyDescent="0.35">
      <c r="A3" s="15"/>
      <c r="B3" s="11"/>
      <c r="C3" s="15"/>
      <c r="D3" s="15"/>
      <c r="E3" s="402" t="s">
        <v>253</v>
      </c>
      <c r="F3" s="403"/>
      <c r="G3" s="15"/>
      <c r="H3" s="15"/>
      <c r="I3" s="15"/>
    </row>
    <row r="4" spans="1:16" ht="23.25" x14ac:dyDescent="0.35">
      <c r="A4" s="15"/>
      <c r="B4" s="11"/>
      <c r="C4" s="15"/>
      <c r="D4" s="15"/>
      <c r="E4" s="92" t="s">
        <v>119</v>
      </c>
      <c r="F4" s="177">
        <v>0</v>
      </c>
      <c r="G4" s="15"/>
      <c r="H4" s="15"/>
      <c r="I4" s="15"/>
    </row>
    <row r="5" spans="1:16" ht="24" thickBot="1" x14ac:dyDescent="0.4">
      <c r="A5" s="15"/>
      <c r="B5" s="11"/>
      <c r="C5" s="15"/>
      <c r="D5" s="15"/>
      <c r="E5" s="92"/>
      <c r="F5" s="110"/>
      <c r="G5" s="15"/>
      <c r="H5" s="15"/>
      <c r="I5" s="15"/>
    </row>
    <row r="6" spans="1:16" ht="18.75" thickBot="1" x14ac:dyDescent="0.3">
      <c r="A6" s="75" t="s">
        <v>102</v>
      </c>
      <c r="B6" s="76"/>
      <c r="C6" s="76"/>
      <c r="D6" s="76"/>
      <c r="E6" s="85">
        <v>0</v>
      </c>
      <c r="F6" s="110"/>
    </row>
    <row r="8" spans="1:16" ht="15.75" x14ac:dyDescent="0.25">
      <c r="B8" s="18" t="s">
        <v>8</v>
      </c>
      <c r="N8" s="397" t="s">
        <v>98</v>
      </c>
      <c r="O8" s="397"/>
      <c r="P8" s="397"/>
    </row>
    <row r="9" spans="1:16" x14ac:dyDescent="0.2">
      <c r="A9" s="9" t="s">
        <v>9</v>
      </c>
      <c r="B9" s="9" t="s">
        <v>145</v>
      </c>
      <c r="G9" s="21">
        <f>+'SR 11 WKS'!H56</f>
        <v>0</v>
      </c>
      <c r="H9" s="14"/>
      <c r="I9" s="14"/>
    </row>
    <row r="10" spans="1:16" x14ac:dyDescent="0.2">
      <c r="B10" s="9" t="s">
        <v>153</v>
      </c>
      <c r="G10" s="22">
        <f>+'SR 11 WKS'!H60</f>
        <v>0</v>
      </c>
      <c r="H10" s="14"/>
      <c r="I10" s="14"/>
      <c r="N10" s="10" t="s">
        <v>109</v>
      </c>
      <c r="P10" s="45">
        <f>+'SR 11 WKS'!F56</f>
        <v>0</v>
      </c>
    </row>
    <row r="11" spans="1:16" ht="15.75" thickBot="1" x14ac:dyDescent="0.25">
      <c r="B11" s="9" t="s">
        <v>10</v>
      </c>
      <c r="G11" s="22"/>
      <c r="H11" s="14"/>
      <c r="I11" s="21">
        <f>G9+G10</f>
        <v>0</v>
      </c>
      <c r="N11" s="10" t="s">
        <v>326</v>
      </c>
      <c r="P11" s="46">
        <f>+'SR 11 WKS'!F60</f>
        <v>0</v>
      </c>
    </row>
    <row r="12" spans="1:16" ht="15.75" thickBot="1" x14ac:dyDescent="0.25">
      <c r="A12" s="9" t="s">
        <v>11</v>
      </c>
      <c r="B12" s="9" t="s">
        <v>63</v>
      </c>
      <c r="G12" s="14"/>
      <c r="H12" s="14"/>
      <c r="I12" s="83">
        <v>0</v>
      </c>
      <c r="K12" s="42" t="str">
        <f>IF(I12&gt;P24,"Too High", "Within Limitations")</f>
        <v>Within Limitations</v>
      </c>
      <c r="N12" s="10" t="s">
        <v>99</v>
      </c>
      <c r="P12" s="45">
        <f>SUM(P10:P11)</f>
        <v>0</v>
      </c>
    </row>
    <row r="13" spans="1:16" x14ac:dyDescent="0.2">
      <c r="A13" s="9" t="s">
        <v>12</v>
      </c>
      <c r="B13" s="9" t="s">
        <v>13</v>
      </c>
      <c r="I13" s="1"/>
      <c r="P13" s="45"/>
    </row>
    <row r="14" spans="1:16" ht="15.75" thickBot="1" x14ac:dyDescent="0.25">
      <c r="B14" s="9" t="s">
        <v>14</v>
      </c>
      <c r="I14" s="174">
        <f>I11+I12</f>
        <v>0</v>
      </c>
      <c r="N14" s="10" t="s">
        <v>120</v>
      </c>
      <c r="P14" s="79">
        <f>+P12*0.75</f>
        <v>0</v>
      </c>
    </row>
    <row r="15" spans="1:16" ht="15.75" thickTop="1" x14ac:dyDescent="0.2">
      <c r="I15" s="12"/>
    </row>
    <row r="16" spans="1:16" ht="15.75" x14ac:dyDescent="0.25">
      <c r="B16" s="18" t="s">
        <v>15</v>
      </c>
      <c r="N16" s="10" t="s">
        <v>165</v>
      </c>
      <c r="P16" s="79">
        <f>+'SR 11 WKS'!H56</f>
        <v>0</v>
      </c>
    </row>
    <row r="17" spans="1:16" x14ac:dyDescent="0.2">
      <c r="A17" s="9">
        <v>4</v>
      </c>
      <c r="B17" s="9" t="s">
        <v>115</v>
      </c>
      <c r="F17" s="9" t="str">
        <f>(+TOC!D2-1) &amp; " (Note 2)"</f>
        <v>2026 (Note 2)</v>
      </c>
      <c r="I17" s="172">
        <f>+'SR 11 WKS'!F61</f>
        <v>0</v>
      </c>
      <c r="N17" s="10" t="s">
        <v>325</v>
      </c>
      <c r="P17" s="80">
        <f>+'SR 11 WKS'!H60</f>
        <v>0</v>
      </c>
    </row>
    <row r="18" spans="1:16" x14ac:dyDescent="0.2">
      <c r="A18" s="9" t="s">
        <v>16</v>
      </c>
      <c r="B18" s="9" t="s">
        <v>154</v>
      </c>
      <c r="G18" s="20">
        <f>+'SR 11 WKS'!H27</f>
        <v>0</v>
      </c>
      <c r="I18" s="1"/>
      <c r="N18" s="10" t="s">
        <v>99</v>
      </c>
      <c r="P18" s="79">
        <f>SUM(P16:P17)</f>
        <v>0</v>
      </c>
    </row>
    <row r="19" spans="1:16" x14ac:dyDescent="0.2">
      <c r="B19" s="9" t="s">
        <v>155</v>
      </c>
      <c r="G19" s="19">
        <f>+'SR 11 WKS'!H59</f>
        <v>0</v>
      </c>
      <c r="P19" s="79"/>
    </row>
    <row r="20" spans="1:16" x14ac:dyDescent="0.2">
      <c r="B20" s="9" t="s">
        <v>17</v>
      </c>
      <c r="G20" s="1"/>
      <c r="N20" s="10" t="s">
        <v>120</v>
      </c>
      <c r="P20" s="79">
        <f>+P18*0.75</f>
        <v>0</v>
      </c>
    </row>
    <row r="21" spans="1:16" x14ac:dyDescent="0.2">
      <c r="B21" s="9" t="s">
        <v>18</v>
      </c>
      <c r="I21" s="24">
        <f>G18+G19</f>
        <v>0</v>
      </c>
      <c r="P21" s="81"/>
    </row>
    <row r="22" spans="1:16" x14ac:dyDescent="0.2">
      <c r="B22" s="9"/>
      <c r="I22" s="13"/>
      <c r="P22" s="81"/>
    </row>
    <row r="23" spans="1:16" ht="15.75" x14ac:dyDescent="0.25">
      <c r="A23" s="9" t="s">
        <v>19</v>
      </c>
      <c r="B23" s="18" t="s">
        <v>20</v>
      </c>
      <c r="I23" s="23">
        <f>I17+I21</f>
        <v>0</v>
      </c>
      <c r="N23" s="10" t="s">
        <v>167</v>
      </c>
      <c r="P23" s="81"/>
    </row>
    <row r="24" spans="1:16" x14ac:dyDescent="0.2">
      <c r="A24" s="9" t="s">
        <v>21</v>
      </c>
      <c r="B24" s="9" t="s">
        <v>22</v>
      </c>
      <c r="I24" s="1"/>
      <c r="N24" s="10" t="s">
        <v>120</v>
      </c>
      <c r="P24" s="82">
        <f>MIN(P14,P20)</f>
        <v>0</v>
      </c>
    </row>
    <row r="25" spans="1:16" x14ac:dyDescent="0.2">
      <c r="B25" s="9" t="s">
        <v>23</v>
      </c>
      <c r="I25" s="21">
        <f>IF((I14-I23)&lt;0,0,I14-I23)</f>
        <v>0</v>
      </c>
    </row>
    <row r="26" spans="1:16" ht="15.75" thickBot="1" x14ac:dyDescent="0.25">
      <c r="A26" s="9" t="s">
        <v>24</v>
      </c>
      <c r="B26" s="9" t="s">
        <v>25</v>
      </c>
      <c r="I26" s="1"/>
    </row>
    <row r="27" spans="1:16" ht="15.75" thickBot="1" x14ac:dyDescent="0.25">
      <c r="B27" s="9" t="s">
        <v>26</v>
      </c>
      <c r="I27" s="84">
        <v>0</v>
      </c>
      <c r="K27" s="42" t="str">
        <f>IF(I27&gt;(I25*0.05),"Too High", "Within Limitations")</f>
        <v>Within Limitations</v>
      </c>
    </row>
    <row r="28" spans="1:16" ht="16.5" thickBot="1" x14ac:dyDescent="0.3">
      <c r="A28" s="9" t="s">
        <v>27</v>
      </c>
      <c r="B28" s="9" t="s">
        <v>149</v>
      </c>
      <c r="I28" s="173">
        <f>I25+I27</f>
        <v>0</v>
      </c>
      <c r="J28" s="16"/>
      <c r="K28" s="16"/>
      <c r="L28" s="16"/>
    </row>
    <row r="29" spans="1:16" ht="16.5" thickTop="1" thickBot="1" x14ac:dyDescent="0.25">
      <c r="I29" s="12"/>
    </row>
    <row r="30" spans="1:16" ht="16.5" thickBot="1" x14ac:dyDescent="0.3">
      <c r="A30" s="17" t="s">
        <v>34</v>
      </c>
      <c r="B30" s="10" t="s">
        <v>139</v>
      </c>
      <c r="I30" s="25" t="e">
        <f>ROUND(I28/E6*1000,2)</f>
        <v>#DIV/0!</v>
      </c>
      <c r="K30" s="171" t="e">
        <f>IF(I30&gt;(F4),"Too High", "Within Limitations")</f>
        <v>#DIV/0!</v>
      </c>
    </row>
    <row r="32" spans="1:16" ht="37.5" customHeight="1" x14ac:dyDescent="0.25">
      <c r="A32" s="395" t="s">
        <v>214</v>
      </c>
      <c r="B32" s="396"/>
      <c r="C32" s="396"/>
      <c r="D32" s="396"/>
      <c r="E32" s="396"/>
      <c r="F32" s="396"/>
      <c r="G32" s="396"/>
      <c r="H32" s="396"/>
      <c r="I32" s="396"/>
    </row>
    <row r="33" spans="1:10" x14ac:dyDescent="0.2">
      <c r="A33" s="9"/>
    </row>
    <row r="34" spans="1:10" ht="15" customHeight="1" x14ac:dyDescent="0.2">
      <c r="A34" s="362" t="s">
        <v>125</v>
      </c>
      <c r="B34" s="362"/>
      <c r="C34" s="362"/>
      <c r="D34" s="362"/>
      <c r="E34" s="362"/>
      <c r="F34" s="362"/>
      <c r="G34" s="362"/>
      <c r="H34" s="362"/>
      <c r="I34" s="362"/>
    </row>
    <row r="35" spans="1:10" x14ac:dyDescent="0.2">
      <c r="A35" s="362"/>
      <c r="B35" s="362"/>
      <c r="C35" s="362"/>
      <c r="D35" s="362"/>
      <c r="E35" s="362"/>
      <c r="F35" s="362"/>
      <c r="G35" s="362"/>
      <c r="H35" s="362"/>
      <c r="I35" s="362"/>
    </row>
    <row r="36" spans="1:10" x14ac:dyDescent="0.2">
      <c r="A36" s="362"/>
      <c r="B36" s="362"/>
      <c r="C36" s="362"/>
      <c r="D36" s="362"/>
      <c r="E36" s="362"/>
      <c r="F36" s="362"/>
      <c r="G36" s="362"/>
      <c r="H36" s="362"/>
      <c r="I36" s="362"/>
    </row>
    <row r="37" spans="1:10" hidden="1" x14ac:dyDescent="0.2">
      <c r="A37" s="44"/>
      <c r="B37" s="44"/>
      <c r="C37" s="44"/>
      <c r="D37" s="44"/>
      <c r="E37" s="44"/>
      <c r="F37" s="44"/>
      <c r="G37" s="44"/>
      <c r="H37" s="44"/>
      <c r="I37" s="44"/>
    </row>
    <row r="38" spans="1:10" ht="15.75" hidden="1" x14ac:dyDescent="0.25">
      <c r="A38" s="16" t="s">
        <v>124</v>
      </c>
    </row>
    <row r="39" spans="1:10" ht="15.75" hidden="1" x14ac:dyDescent="0.25">
      <c r="A39" s="16"/>
    </row>
    <row r="40" spans="1:10" ht="19.5" hidden="1" customHeight="1" x14ac:dyDescent="0.2">
      <c r="A40" s="360" t="s">
        <v>123</v>
      </c>
      <c r="B40" s="360"/>
      <c r="C40" s="360"/>
      <c r="D40" s="360"/>
      <c r="E40" s="360"/>
      <c r="F40" s="360"/>
      <c r="G40" s="360"/>
      <c r="H40" s="360"/>
      <c r="I40" s="360"/>
      <c r="J40" s="360"/>
    </row>
    <row r="41" spans="1:10" ht="19.5" hidden="1" customHeight="1" x14ac:dyDescent="0.2">
      <c r="A41" s="360"/>
      <c r="B41" s="360"/>
      <c r="C41" s="360"/>
      <c r="D41" s="360"/>
      <c r="E41" s="360"/>
      <c r="F41" s="360"/>
      <c r="G41" s="360"/>
      <c r="H41" s="360"/>
      <c r="I41" s="360"/>
      <c r="J41" s="360"/>
    </row>
    <row r="42" spans="1:10" ht="19.5" hidden="1" customHeight="1" x14ac:dyDescent="0.2">
      <c r="A42" s="360"/>
      <c r="B42" s="360"/>
      <c r="C42" s="360"/>
      <c r="D42" s="360"/>
      <c r="E42" s="360"/>
      <c r="F42" s="360"/>
      <c r="G42" s="360"/>
      <c r="H42" s="360"/>
      <c r="I42" s="360"/>
      <c r="J42" s="360"/>
    </row>
    <row r="43" spans="1:10" ht="19.5" hidden="1" customHeight="1" x14ac:dyDescent="0.2">
      <c r="A43" s="360"/>
      <c r="B43" s="360"/>
      <c r="C43" s="360"/>
      <c r="D43" s="360"/>
      <c r="E43" s="360"/>
      <c r="F43" s="360"/>
      <c r="G43" s="360"/>
      <c r="H43" s="360"/>
      <c r="I43" s="360"/>
      <c r="J43" s="360"/>
    </row>
    <row r="44" spans="1:10" ht="19.5" hidden="1" customHeight="1" x14ac:dyDescent="0.2">
      <c r="A44" s="360"/>
      <c r="B44" s="360"/>
      <c r="C44" s="360"/>
      <c r="D44" s="360"/>
      <c r="E44" s="360"/>
      <c r="F44" s="360"/>
      <c r="G44" s="360"/>
      <c r="H44" s="360"/>
      <c r="I44" s="360"/>
      <c r="J44" s="360"/>
    </row>
    <row r="45" spans="1:10" hidden="1" x14ac:dyDescent="0.2"/>
    <row r="46" spans="1:10" ht="18.75" hidden="1" customHeight="1" x14ac:dyDescent="0.2">
      <c r="A46" s="360" t="s">
        <v>121</v>
      </c>
      <c r="B46" s="360"/>
      <c r="C46" s="360"/>
      <c r="D46" s="360"/>
      <c r="E46" s="360"/>
      <c r="F46" s="360"/>
      <c r="G46" s="360"/>
      <c r="H46" s="360"/>
      <c r="I46" s="360"/>
      <c r="J46" s="360"/>
    </row>
    <row r="47" spans="1:10" ht="18.75" hidden="1" customHeight="1" x14ac:dyDescent="0.2">
      <c r="A47" s="360"/>
      <c r="B47" s="360"/>
      <c r="C47" s="360"/>
      <c r="D47" s="360"/>
      <c r="E47" s="360"/>
      <c r="F47" s="360"/>
      <c r="G47" s="360"/>
      <c r="H47" s="360"/>
      <c r="I47" s="360"/>
      <c r="J47" s="360"/>
    </row>
    <row r="48" spans="1:10" ht="18.75" hidden="1" customHeight="1" x14ac:dyDescent="0.2">
      <c r="A48" s="360"/>
      <c r="B48" s="360"/>
      <c r="C48" s="360"/>
      <c r="D48" s="360"/>
      <c r="E48" s="360"/>
      <c r="F48" s="360"/>
      <c r="G48" s="360"/>
      <c r="H48" s="360"/>
      <c r="I48" s="360"/>
      <c r="J48" s="360"/>
    </row>
    <row r="49" spans="1:10" ht="18.75" hidden="1" customHeight="1" x14ac:dyDescent="0.2">
      <c r="A49" s="360"/>
      <c r="B49" s="360"/>
      <c r="C49" s="360"/>
      <c r="D49" s="360"/>
      <c r="E49" s="360"/>
      <c r="F49" s="360"/>
      <c r="G49" s="360"/>
      <c r="H49" s="360"/>
      <c r="I49" s="360"/>
      <c r="J49" s="360"/>
    </row>
    <row r="50" spans="1:10" ht="18.75" hidden="1" customHeight="1" x14ac:dyDescent="0.2">
      <c r="A50" s="360"/>
      <c r="B50" s="360"/>
      <c r="C50" s="360"/>
      <c r="D50" s="360"/>
      <c r="E50" s="360"/>
      <c r="F50" s="360"/>
      <c r="G50" s="360"/>
      <c r="H50" s="360"/>
      <c r="I50" s="360"/>
      <c r="J50" s="360"/>
    </row>
    <row r="51" spans="1:10" ht="18.75" hidden="1" customHeight="1" x14ac:dyDescent="0.2">
      <c r="A51" s="360"/>
      <c r="B51" s="360"/>
      <c r="C51" s="360"/>
      <c r="D51" s="360"/>
      <c r="E51" s="360"/>
      <c r="F51" s="360"/>
      <c r="G51" s="360"/>
      <c r="H51" s="360"/>
      <c r="I51" s="360"/>
      <c r="J51" s="360"/>
    </row>
    <row r="52" spans="1:10" ht="21.75" hidden="1" customHeight="1" x14ac:dyDescent="0.2">
      <c r="A52" s="360"/>
      <c r="B52" s="360"/>
      <c r="C52" s="360"/>
      <c r="D52" s="360"/>
      <c r="E52" s="360"/>
      <c r="F52" s="360"/>
      <c r="G52" s="360"/>
      <c r="H52" s="360"/>
      <c r="I52" s="360"/>
      <c r="J52" s="360"/>
    </row>
    <row r="53" spans="1:10" hidden="1" x14ac:dyDescent="0.2">
      <c r="A53" s="360" t="s">
        <v>122</v>
      </c>
      <c r="B53" s="360"/>
      <c r="C53" s="360"/>
      <c r="D53" s="360"/>
      <c r="E53" s="360"/>
      <c r="F53" s="360"/>
      <c r="G53" s="360"/>
      <c r="H53" s="360"/>
      <c r="I53" s="360"/>
      <c r="J53" s="360"/>
    </row>
    <row r="54" spans="1:10" hidden="1" x14ac:dyDescent="0.2">
      <c r="A54" s="360"/>
      <c r="B54" s="360"/>
      <c r="C54" s="360"/>
      <c r="D54" s="360"/>
      <c r="E54" s="360"/>
      <c r="F54" s="360"/>
      <c r="G54" s="360"/>
      <c r="H54" s="360"/>
      <c r="I54" s="360"/>
      <c r="J54" s="360"/>
    </row>
    <row r="55" spans="1:10" hidden="1" x14ac:dyDescent="0.2">
      <c r="A55" s="360"/>
      <c r="B55" s="360"/>
      <c r="C55" s="360"/>
      <c r="D55" s="360"/>
      <c r="E55" s="360"/>
      <c r="F55" s="360"/>
      <c r="G55" s="360"/>
      <c r="H55" s="360"/>
      <c r="I55" s="360"/>
      <c r="J55" s="360"/>
    </row>
    <row r="56" spans="1:10" hidden="1" x14ac:dyDescent="0.2">
      <c r="A56" s="360"/>
      <c r="B56" s="360"/>
      <c r="C56" s="360"/>
      <c r="D56" s="360"/>
      <c r="E56" s="360"/>
      <c r="F56" s="360"/>
      <c r="G56" s="360"/>
      <c r="H56" s="360"/>
      <c r="I56" s="360"/>
      <c r="J56" s="360"/>
    </row>
    <row r="57" spans="1:10" hidden="1" x14ac:dyDescent="0.2">
      <c r="A57" s="360"/>
      <c r="B57" s="360"/>
      <c r="C57" s="360"/>
      <c r="D57" s="360"/>
      <c r="E57" s="360"/>
      <c r="F57" s="360"/>
      <c r="G57" s="360"/>
      <c r="H57" s="360"/>
      <c r="I57" s="360"/>
      <c r="J57" s="360"/>
    </row>
    <row r="58" spans="1:10" hidden="1" x14ac:dyDescent="0.2">
      <c r="A58" s="360"/>
      <c r="B58" s="360"/>
      <c r="C58" s="360"/>
      <c r="D58" s="360"/>
      <c r="E58" s="360"/>
      <c r="F58" s="360"/>
      <c r="G58" s="360"/>
      <c r="H58" s="360"/>
      <c r="I58" s="360"/>
      <c r="J58" s="360"/>
    </row>
    <row r="59" spans="1:10" hidden="1" x14ac:dyDescent="0.2">
      <c r="A59" s="360"/>
      <c r="B59" s="360"/>
      <c r="C59" s="360"/>
      <c r="D59" s="360"/>
      <c r="E59" s="360"/>
      <c r="F59" s="360"/>
      <c r="G59" s="360"/>
      <c r="H59" s="360"/>
      <c r="I59" s="360"/>
      <c r="J59" s="360"/>
    </row>
    <row r="60" spans="1:10" hidden="1" x14ac:dyDescent="0.2">
      <c r="A60" s="360"/>
      <c r="B60" s="360"/>
      <c r="C60" s="360"/>
      <c r="D60" s="360"/>
      <c r="E60" s="360"/>
      <c r="F60" s="360"/>
      <c r="G60" s="360"/>
      <c r="H60" s="360"/>
      <c r="I60" s="360"/>
      <c r="J60" s="360"/>
    </row>
    <row r="61" spans="1:10" hidden="1" x14ac:dyDescent="0.2">
      <c r="A61" s="360"/>
      <c r="B61" s="360"/>
      <c r="C61" s="360"/>
      <c r="D61" s="360"/>
      <c r="E61" s="360"/>
      <c r="F61" s="360"/>
      <c r="G61" s="360"/>
      <c r="H61" s="360"/>
      <c r="I61" s="360"/>
      <c r="J61" s="360"/>
    </row>
    <row r="62" spans="1:10" hidden="1" x14ac:dyDescent="0.2">
      <c r="A62" s="360"/>
      <c r="B62" s="360"/>
      <c r="C62" s="360"/>
      <c r="D62" s="360"/>
      <c r="E62" s="360"/>
      <c r="F62" s="360"/>
      <c r="G62" s="360"/>
      <c r="H62" s="360"/>
      <c r="I62" s="360"/>
      <c r="J62" s="360"/>
    </row>
    <row r="63" spans="1:10" hidden="1" x14ac:dyDescent="0.2">
      <c r="A63" s="360"/>
      <c r="B63" s="360"/>
      <c r="C63" s="360"/>
      <c r="D63" s="360"/>
      <c r="E63" s="360"/>
      <c r="F63" s="360"/>
      <c r="G63" s="360"/>
      <c r="H63" s="360"/>
      <c r="I63" s="360"/>
      <c r="J63" s="360"/>
    </row>
    <row r="64" spans="1:10" hidden="1" x14ac:dyDescent="0.2">
      <c r="A64" s="360"/>
      <c r="B64" s="360"/>
      <c r="C64" s="360"/>
      <c r="D64" s="360"/>
      <c r="E64" s="360"/>
      <c r="F64" s="360"/>
      <c r="G64" s="360"/>
      <c r="H64" s="360"/>
      <c r="I64" s="360"/>
      <c r="J64" s="360"/>
    </row>
    <row r="65" spans="1:10" hidden="1" x14ac:dyDescent="0.2">
      <c r="A65" s="360"/>
      <c r="B65" s="360"/>
      <c r="C65" s="360"/>
      <c r="D65" s="360"/>
      <c r="E65" s="360"/>
      <c r="F65" s="360"/>
      <c r="G65" s="360"/>
      <c r="H65" s="360"/>
      <c r="I65" s="360"/>
      <c r="J65" s="360"/>
    </row>
    <row r="66" spans="1:10" hidden="1" x14ac:dyDescent="0.2">
      <c r="A66" s="360"/>
      <c r="B66" s="360"/>
      <c r="C66" s="360"/>
      <c r="D66" s="360"/>
      <c r="E66" s="360"/>
      <c r="F66" s="360"/>
      <c r="G66" s="360"/>
      <c r="H66" s="360"/>
      <c r="I66" s="360"/>
      <c r="J66" s="360"/>
    </row>
    <row r="67" spans="1:10" hidden="1" x14ac:dyDescent="0.2"/>
  </sheetData>
  <mergeCells count="7">
    <mergeCell ref="A53:J66"/>
    <mergeCell ref="E3:F3"/>
    <mergeCell ref="N8:P8"/>
    <mergeCell ref="A32:I32"/>
    <mergeCell ref="A34:I36"/>
    <mergeCell ref="A40:J44"/>
    <mergeCell ref="A46:J52"/>
  </mergeCells>
  <conditionalFormatting sqref="K12 K27">
    <cfRule type="containsText" dxfId="157" priority="6" operator="containsText" text="Too High">
      <formula>NOT(ISERROR(SEARCH("Too High",K12)))</formula>
    </cfRule>
  </conditionalFormatting>
  <conditionalFormatting sqref="K12">
    <cfRule type="containsText" dxfId="156" priority="7" operator="containsText" text="Within Limitations">
      <formula>NOT(ISERROR(SEARCH("Within Limitations",K12)))</formula>
    </cfRule>
  </conditionalFormatting>
  <conditionalFormatting sqref="K27">
    <cfRule type="containsText" dxfId="155" priority="8" operator="containsText" text="Within Limitations">
      <formula>NOT(ISERROR(SEARCH("Within Limitations",K27)))</formula>
    </cfRule>
  </conditionalFormatting>
  <conditionalFormatting sqref="K30">
    <cfRule type="containsText" dxfId="154" priority="3" operator="containsText" text="Too High">
      <formula>NOT(ISERROR(SEARCH("Too High",K30)))</formula>
    </cfRule>
    <cfRule type="containsText" dxfId="153" priority="4" operator="containsText" text="Within Limitations">
      <formula>NOT(ISERROR(SEARCH("Within Limitations",K30)))</formula>
    </cfRule>
  </conditionalFormatting>
  <conditionalFormatting sqref="P14">
    <cfRule type="expression" dxfId="152" priority="1">
      <formula>"$P$14&gt;(.75*$P$12)"</formula>
    </cfRule>
  </conditionalFormatting>
  <conditionalFormatting sqref="P20">
    <cfRule type="expression" dxfId="151" priority="2">
      <formula>"$P$14&gt;(.75*$P$12)"</formula>
    </cfRule>
  </conditionalFormatting>
  <pageMargins left="0.7" right="0.7" top="0.75" bottom="0.75" header="0.3" footer="0.3"/>
  <pageSetup scale="62" orientation="portrait" r:id="rId1"/>
  <legacyDrawing r:id="rId2"/>
</worksheet>
</file>

<file path=xl/worksheets/sheet3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EF247E-DE58-4EE2-9645-965DF0CE4C9E}">
  <sheetPr>
    <pageSetUpPr fitToPage="1"/>
  </sheetPr>
  <dimension ref="A1:I62"/>
  <sheetViews>
    <sheetView topLeftCell="A21" zoomScale="85" zoomScaleNormal="85" workbookViewId="0">
      <selection activeCell="N20" sqref="N20"/>
    </sheetView>
  </sheetViews>
  <sheetFormatPr defaultColWidth="9.77734375" defaultRowHeight="15" x14ac:dyDescent="0.2"/>
  <cols>
    <col min="1" max="2" width="9.77734375" style="10"/>
    <col min="3" max="3" width="13.5546875" style="10" customWidth="1"/>
    <col min="4" max="4" width="15.109375" style="10" customWidth="1"/>
    <col min="5" max="6" width="15.77734375" style="10" customWidth="1"/>
    <col min="7" max="8" width="14.77734375" style="10" customWidth="1"/>
    <col min="9" max="9" width="4.77734375" style="10" customWidth="1"/>
    <col min="10" max="16384" width="9.77734375" style="10"/>
  </cols>
  <sheetData>
    <row r="1" spans="1:9" ht="15" customHeight="1" x14ac:dyDescent="0.2">
      <c r="H1" s="182" t="s">
        <v>116</v>
      </c>
    </row>
    <row r="2" spans="1:9" ht="15" customHeight="1" x14ac:dyDescent="0.2">
      <c r="H2" s="9"/>
    </row>
    <row r="3" spans="1:9" ht="15" customHeight="1" x14ac:dyDescent="0.2"/>
    <row r="4" spans="1:9" ht="15" customHeight="1" x14ac:dyDescent="0.25">
      <c r="A4" s="398" t="str">
        <f>+'SR 11'!E2</f>
        <v>SR Example Fund 11</v>
      </c>
      <c r="B4" s="398"/>
      <c r="C4" s="398"/>
      <c r="D4" s="398"/>
      <c r="E4" s="398"/>
      <c r="F4" s="398"/>
      <c r="G4" s="398"/>
      <c r="H4" s="398"/>
    </row>
    <row r="5" spans="1:9" ht="15" customHeight="1" x14ac:dyDescent="0.25">
      <c r="A5" s="397" t="s">
        <v>156</v>
      </c>
      <c r="B5" s="397"/>
      <c r="C5" s="397"/>
      <c r="D5" s="397"/>
      <c r="E5" s="397"/>
      <c r="F5" s="397"/>
      <c r="G5" s="397"/>
      <c r="H5" s="397"/>
    </row>
    <row r="6" spans="1:9" ht="15" customHeight="1" x14ac:dyDescent="0.25">
      <c r="A6" s="397" t="str">
        <f>+'SR 11'!E3</f>
        <v>Fund XXX</v>
      </c>
      <c r="B6" s="397"/>
      <c r="C6" s="397"/>
      <c r="D6" s="397"/>
      <c r="E6" s="397"/>
      <c r="F6" s="397"/>
      <c r="G6" s="397"/>
      <c r="H6" s="397"/>
    </row>
    <row r="7" spans="1:9" ht="15" customHeight="1" x14ac:dyDescent="0.2">
      <c r="C7" s="9"/>
      <c r="D7" s="9"/>
    </row>
    <row r="8" spans="1:9" ht="15" customHeight="1" x14ac:dyDescent="0.2">
      <c r="D8" s="341" t="s">
        <v>697</v>
      </c>
      <c r="E8" s="399" t="s">
        <v>698</v>
      </c>
      <c r="F8" s="400"/>
      <c r="G8" s="400"/>
      <c r="H8" s="401"/>
    </row>
    <row r="9" spans="1:9" ht="15" customHeight="1" x14ac:dyDescent="0.2">
      <c r="D9" s="2" t="s">
        <v>28</v>
      </c>
      <c r="E9" s="2" t="s">
        <v>28</v>
      </c>
      <c r="F9" s="2" t="s">
        <v>29</v>
      </c>
      <c r="G9" s="26" t="s">
        <v>29</v>
      </c>
      <c r="H9" s="27"/>
      <c r="I9" s="28"/>
    </row>
    <row r="10" spans="1:9" ht="15" customHeight="1" x14ac:dyDescent="0.2">
      <c r="D10" s="5" t="s">
        <v>30</v>
      </c>
      <c r="E10" s="5" t="s">
        <v>30</v>
      </c>
      <c r="F10" s="5" t="s">
        <v>30</v>
      </c>
      <c r="G10" s="29" t="s">
        <v>30</v>
      </c>
      <c r="H10" s="30"/>
      <c r="I10" s="28"/>
    </row>
    <row r="11" spans="1:9" ht="15" customHeight="1" x14ac:dyDescent="0.25">
      <c r="A11" s="223" t="s">
        <v>31</v>
      </c>
      <c r="B11" s="91"/>
      <c r="C11" s="91"/>
      <c r="D11" s="31">
        <f>+E11-1</f>
        <v>2024</v>
      </c>
      <c r="E11" s="31">
        <f>+F11-1</f>
        <v>2025</v>
      </c>
      <c r="F11" s="31">
        <f>+G11-1</f>
        <v>2026</v>
      </c>
      <c r="G11" s="32">
        <f>+TOC!D2</f>
        <v>2027</v>
      </c>
      <c r="H11" s="33"/>
      <c r="I11" s="28"/>
    </row>
    <row r="12" spans="1:9" ht="21" customHeight="1" x14ac:dyDescent="0.2">
      <c r="A12" s="338" t="s">
        <v>64</v>
      </c>
      <c r="B12" s="91"/>
      <c r="C12" s="91"/>
      <c r="D12" s="123">
        <v>0</v>
      </c>
      <c r="E12" s="123">
        <v>0</v>
      </c>
      <c r="F12" s="123">
        <v>0</v>
      </c>
      <c r="G12" s="113"/>
      <c r="H12" s="114"/>
      <c r="I12" s="53"/>
    </row>
    <row r="13" spans="1:9" ht="21" customHeight="1" x14ac:dyDescent="0.2">
      <c r="A13" s="338" t="s">
        <v>85</v>
      </c>
      <c r="B13" s="91"/>
      <c r="C13" s="91"/>
      <c r="D13" s="123">
        <v>0</v>
      </c>
      <c r="E13" s="123">
        <v>0</v>
      </c>
      <c r="F13" s="123">
        <v>0</v>
      </c>
      <c r="G13" s="113"/>
      <c r="H13" s="111">
        <v>0</v>
      </c>
      <c r="I13" s="53"/>
    </row>
    <row r="14" spans="1:9" ht="21" customHeight="1" x14ac:dyDescent="0.2">
      <c r="A14" s="338" t="s">
        <v>65</v>
      </c>
      <c r="B14" s="91"/>
      <c r="C14" s="91"/>
      <c r="D14" s="123">
        <v>0</v>
      </c>
      <c r="E14" s="123">
        <v>0</v>
      </c>
      <c r="F14" s="123">
        <v>0</v>
      </c>
      <c r="G14" s="113"/>
      <c r="H14" s="111">
        <v>0</v>
      </c>
      <c r="I14" s="53"/>
    </row>
    <row r="15" spans="1:9" ht="21" customHeight="1" x14ac:dyDescent="0.2">
      <c r="A15" s="338" t="s">
        <v>82</v>
      </c>
      <c r="B15" s="91"/>
      <c r="C15" s="91"/>
      <c r="D15" s="123">
        <v>0</v>
      </c>
      <c r="E15" s="123">
        <v>0</v>
      </c>
      <c r="F15" s="123">
        <v>0</v>
      </c>
      <c r="G15" s="113"/>
      <c r="H15" s="111">
        <v>0</v>
      </c>
      <c r="I15" s="34"/>
    </row>
    <row r="16" spans="1:9" ht="20.25" customHeight="1" x14ac:dyDescent="0.2">
      <c r="A16" s="338" t="s">
        <v>86</v>
      </c>
      <c r="B16" s="91"/>
      <c r="C16" s="91"/>
      <c r="D16" s="123">
        <v>0</v>
      </c>
      <c r="E16" s="123">
        <v>0</v>
      </c>
      <c r="F16" s="123">
        <v>0</v>
      </c>
      <c r="G16" s="113"/>
      <c r="H16" s="111">
        <v>0</v>
      </c>
      <c r="I16" s="34"/>
    </row>
    <row r="17" spans="1:9" ht="21" customHeight="1" x14ac:dyDescent="0.2">
      <c r="A17" s="338" t="s">
        <v>87</v>
      </c>
      <c r="B17" s="91"/>
      <c r="C17" s="91"/>
      <c r="D17" s="123">
        <v>0</v>
      </c>
      <c r="E17" s="123">
        <v>0</v>
      </c>
      <c r="F17" s="123">
        <v>0</v>
      </c>
      <c r="G17" s="113"/>
      <c r="H17" s="111">
        <v>0</v>
      </c>
      <c r="I17" s="34"/>
    </row>
    <row r="18" spans="1:9" ht="20.25" customHeight="1" x14ac:dyDescent="0.2">
      <c r="A18" s="338" t="s">
        <v>67</v>
      </c>
      <c r="B18" s="91"/>
      <c r="C18" s="91"/>
      <c r="D18" s="123">
        <v>0</v>
      </c>
      <c r="E18" s="123">
        <v>0</v>
      </c>
      <c r="F18" s="123">
        <v>0</v>
      </c>
      <c r="G18" s="113"/>
      <c r="H18" s="111">
        <v>0</v>
      </c>
      <c r="I18" s="34"/>
    </row>
    <row r="19" spans="1:9" ht="20.25" customHeight="1" x14ac:dyDescent="0.2">
      <c r="A19" s="338" t="s">
        <v>80</v>
      </c>
      <c r="B19" s="91"/>
      <c r="C19" s="91"/>
      <c r="D19" s="123">
        <v>0</v>
      </c>
      <c r="E19" s="123">
        <v>0</v>
      </c>
      <c r="F19" s="123">
        <v>0</v>
      </c>
      <c r="G19" s="113"/>
      <c r="H19" s="111">
        <v>0</v>
      </c>
      <c r="I19" s="34"/>
    </row>
    <row r="20" spans="1:9" ht="20.25" customHeight="1" x14ac:dyDescent="0.2">
      <c r="A20" s="338" t="s">
        <v>56</v>
      </c>
      <c r="B20" s="91"/>
      <c r="C20" s="91"/>
      <c r="D20" s="123">
        <v>0</v>
      </c>
      <c r="E20" s="123">
        <v>0</v>
      </c>
      <c r="F20" s="123">
        <v>0</v>
      </c>
      <c r="G20" s="113"/>
      <c r="H20" s="111">
        <v>0</v>
      </c>
      <c r="I20" s="34"/>
    </row>
    <row r="21" spans="1:9" ht="20.25" customHeight="1" x14ac:dyDescent="0.2">
      <c r="A21" s="338" t="s">
        <v>92</v>
      </c>
      <c r="B21" s="91"/>
      <c r="C21" s="91"/>
      <c r="D21" s="123">
        <v>0</v>
      </c>
      <c r="E21" s="123">
        <v>0</v>
      </c>
      <c r="F21" s="123">
        <v>0</v>
      </c>
      <c r="G21" s="113"/>
      <c r="H21" s="111">
        <v>0</v>
      </c>
      <c r="I21" s="34"/>
    </row>
    <row r="22" spans="1:9" ht="21" customHeight="1" x14ac:dyDescent="0.2">
      <c r="A22" s="338"/>
      <c r="B22" s="91"/>
      <c r="C22" s="91"/>
      <c r="D22" s="123">
        <v>0</v>
      </c>
      <c r="E22" s="123">
        <v>0</v>
      </c>
      <c r="F22" s="123">
        <v>0</v>
      </c>
      <c r="G22" s="113"/>
      <c r="H22" s="111">
        <v>0</v>
      </c>
      <c r="I22" s="34"/>
    </row>
    <row r="23" spans="1:9" ht="21" customHeight="1" x14ac:dyDescent="0.2">
      <c r="A23" s="338"/>
      <c r="B23" s="91"/>
      <c r="C23" s="91"/>
      <c r="D23" s="123">
        <v>0</v>
      </c>
      <c r="E23" s="123">
        <v>0</v>
      </c>
      <c r="F23" s="123">
        <v>0</v>
      </c>
      <c r="G23" s="113"/>
      <c r="H23" s="111">
        <v>0</v>
      </c>
      <c r="I23" s="34"/>
    </row>
    <row r="24" spans="1:9" ht="21" customHeight="1" x14ac:dyDescent="0.2">
      <c r="A24" s="338"/>
      <c r="B24" s="91"/>
      <c r="C24" s="91"/>
      <c r="D24" s="123">
        <v>0</v>
      </c>
      <c r="E24" s="123">
        <v>0</v>
      </c>
      <c r="F24" s="123">
        <v>0</v>
      </c>
      <c r="G24" s="113"/>
      <c r="H24" s="111">
        <v>0</v>
      </c>
      <c r="I24" s="34"/>
    </row>
    <row r="25" spans="1:9" ht="21" customHeight="1" x14ac:dyDescent="0.2">
      <c r="A25" s="338"/>
      <c r="B25" s="91"/>
      <c r="C25" s="91"/>
      <c r="D25" s="123">
        <v>0</v>
      </c>
      <c r="E25" s="123">
        <v>0</v>
      </c>
      <c r="F25" s="123">
        <v>0</v>
      </c>
      <c r="G25" s="113"/>
      <c r="H25" s="111">
        <v>0</v>
      </c>
      <c r="I25" s="34"/>
    </row>
    <row r="26" spans="1:9" ht="20.25" customHeight="1" x14ac:dyDescent="0.2">
      <c r="A26" s="338"/>
      <c r="B26" s="91"/>
      <c r="C26" s="91"/>
      <c r="D26" s="123">
        <v>0</v>
      </c>
      <c r="E26" s="123">
        <v>0</v>
      </c>
      <c r="F26" s="123">
        <v>0</v>
      </c>
      <c r="G26" s="113"/>
      <c r="H26" s="111">
        <v>0</v>
      </c>
      <c r="I26" s="34"/>
    </row>
    <row r="27" spans="1:9" ht="28.5" customHeight="1" x14ac:dyDescent="0.2">
      <c r="A27" s="220" t="s">
        <v>135</v>
      </c>
      <c r="B27" s="91"/>
      <c r="C27" s="91"/>
      <c r="D27" s="35">
        <f>SUM(D12:D26)</f>
        <v>0</v>
      </c>
      <c r="E27" s="35">
        <f>SUM(E12:E26)</f>
        <v>0</v>
      </c>
      <c r="F27" s="35">
        <f>SUM(F12:F26)</f>
        <v>0</v>
      </c>
      <c r="G27" s="35"/>
      <c r="H27" s="23">
        <f>SUM(H13:H26)</f>
        <v>0</v>
      </c>
      <c r="I27" s="34"/>
    </row>
    <row r="28" spans="1:9" x14ac:dyDescent="0.2">
      <c r="A28" s="91"/>
      <c r="B28" s="91"/>
      <c r="C28" s="91"/>
      <c r="D28" s="1"/>
      <c r="E28" s="1"/>
      <c r="F28" s="1"/>
      <c r="G28" s="1"/>
      <c r="H28" s="1"/>
    </row>
    <row r="29" spans="1:9" x14ac:dyDescent="0.2">
      <c r="A29" s="91"/>
      <c r="B29" s="91"/>
      <c r="C29" s="91"/>
      <c r="D29" s="2" t="s">
        <v>28</v>
      </c>
      <c r="E29" s="2" t="s">
        <v>28</v>
      </c>
      <c r="F29" s="2" t="s">
        <v>29</v>
      </c>
      <c r="G29" s="3"/>
      <c r="H29" s="4" t="s">
        <v>41</v>
      </c>
      <c r="I29" s="28"/>
    </row>
    <row r="30" spans="1:9" ht="15.75" x14ac:dyDescent="0.25">
      <c r="A30" s="223"/>
      <c r="B30" s="91"/>
      <c r="C30" s="91"/>
      <c r="D30" s="5" t="s">
        <v>42</v>
      </c>
      <c r="E30" s="5" t="s">
        <v>42</v>
      </c>
      <c r="F30" s="5" t="s">
        <v>42</v>
      </c>
      <c r="G30" s="6" t="s">
        <v>43</v>
      </c>
      <c r="H30" s="7" t="s">
        <v>44</v>
      </c>
      <c r="I30" s="28"/>
    </row>
    <row r="31" spans="1:9" ht="20.25" customHeight="1" x14ac:dyDescent="0.25">
      <c r="A31" s="223" t="s">
        <v>45</v>
      </c>
      <c r="B31" s="91"/>
      <c r="C31" s="91"/>
      <c r="D31" s="5">
        <f>+D11</f>
        <v>2024</v>
      </c>
      <c r="E31" s="5">
        <f>+E11</f>
        <v>2025</v>
      </c>
      <c r="F31" s="5">
        <f>+F11</f>
        <v>2026</v>
      </c>
      <c r="G31" s="8">
        <f>+G11</f>
        <v>2027</v>
      </c>
      <c r="H31" s="7">
        <f>+G11</f>
        <v>2027</v>
      </c>
      <c r="I31" s="28"/>
    </row>
    <row r="32" spans="1:9" ht="20.25" customHeight="1" x14ac:dyDescent="0.2">
      <c r="A32" s="338" t="s">
        <v>68</v>
      </c>
      <c r="B32" s="91"/>
      <c r="C32" s="91"/>
      <c r="D32" s="111">
        <v>0</v>
      </c>
      <c r="E32" s="111">
        <v>0</v>
      </c>
      <c r="F32" s="111">
        <v>0</v>
      </c>
      <c r="G32" s="112">
        <v>0</v>
      </c>
      <c r="H32" s="111">
        <v>0</v>
      </c>
      <c r="I32" s="28"/>
    </row>
    <row r="33" spans="1:9" ht="20.25" customHeight="1" x14ac:dyDescent="0.2">
      <c r="A33" s="338" t="s">
        <v>69</v>
      </c>
      <c r="B33" s="91"/>
      <c r="C33" s="91"/>
      <c r="D33" s="111">
        <v>0</v>
      </c>
      <c r="E33" s="111">
        <v>0</v>
      </c>
      <c r="F33" s="111">
        <v>0</v>
      </c>
      <c r="G33" s="112">
        <v>0</v>
      </c>
      <c r="H33" s="111">
        <v>0</v>
      </c>
    </row>
    <row r="34" spans="1:9" ht="20.25" customHeight="1" x14ac:dyDescent="0.2">
      <c r="A34" s="338" t="s">
        <v>90</v>
      </c>
      <c r="B34" s="91"/>
      <c r="C34" s="91"/>
      <c r="D34" s="111">
        <v>0</v>
      </c>
      <c r="E34" s="111">
        <v>0</v>
      </c>
      <c r="F34" s="111">
        <v>0</v>
      </c>
      <c r="G34" s="112">
        <v>0</v>
      </c>
      <c r="H34" s="111">
        <v>0</v>
      </c>
      <c r="I34" s="28"/>
    </row>
    <row r="35" spans="1:9" ht="20.25" customHeight="1" x14ac:dyDescent="0.2">
      <c r="A35" s="338" t="s">
        <v>93</v>
      </c>
      <c r="B35" s="91"/>
      <c r="C35" s="91"/>
      <c r="D35" s="111">
        <v>0</v>
      </c>
      <c r="E35" s="111">
        <v>0</v>
      </c>
      <c r="F35" s="111">
        <v>0</v>
      </c>
      <c r="G35" s="112">
        <v>0</v>
      </c>
      <c r="H35" s="111">
        <v>0</v>
      </c>
      <c r="I35" s="28"/>
    </row>
    <row r="36" spans="1:9" ht="20.25" customHeight="1" x14ac:dyDescent="0.2">
      <c r="A36" s="338" t="s">
        <v>70</v>
      </c>
      <c r="B36" s="91"/>
      <c r="C36" s="91"/>
      <c r="D36" s="111">
        <v>0</v>
      </c>
      <c r="E36" s="111">
        <v>0</v>
      </c>
      <c r="F36" s="111">
        <v>0</v>
      </c>
      <c r="G36" s="112">
        <v>0</v>
      </c>
      <c r="H36" s="111">
        <v>0</v>
      </c>
      <c r="I36" s="28"/>
    </row>
    <row r="37" spans="1:9" ht="20.25" customHeight="1" x14ac:dyDescent="0.2">
      <c r="A37" s="338" t="s">
        <v>83</v>
      </c>
      <c r="B37" s="91"/>
      <c r="C37" s="91"/>
      <c r="D37" s="111">
        <v>0</v>
      </c>
      <c r="E37" s="111">
        <v>0</v>
      </c>
      <c r="F37" s="111">
        <v>0</v>
      </c>
      <c r="G37" s="112">
        <v>0</v>
      </c>
      <c r="H37" s="111">
        <v>0</v>
      </c>
      <c r="I37" s="28"/>
    </row>
    <row r="38" spans="1:9" ht="20.25" customHeight="1" x14ac:dyDescent="0.2">
      <c r="A38" s="338" t="s">
        <v>84</v>
      </c>
      <c r="B38" s="91"/>
      <c r="C38" s="91"/>
      <c r="D38" s="111">
        <v>0</v>
      </c>
      <c r="E38" s="111">
        <v>0</v>
      </c>
      <c r="F38" s="111">
        <v>0</v>
      </c>
      <c r="G38" s="112">
        <v>0</v>
      </c>
      <c r="H38" s="111">
        <v>0</v>
      </c>
      <c r="I38" s="28"/>
    </row>
    <row r="39" spans="1:9" ht="20.25" customHeight="1" x14ac:dyDescent="0.2">
      <c r="A39" s="338" t="s">
        <v>71</v>
      </c>
      <c r="B39" s="91"/>
      <c r="C39" s="91"/>
      <c r="D39" s="111">
        <v>0</v>
      </c>
      <c r="E39" s="111">
        <v>0</v>
      </c>
      <c r="F39" s="111">
        <v>0</v>
      </c>
      <c r="G39" s="112">
        <v>0</v>
      </c>
      <c r="H39" s="111">
        <v>0</v>
      </c>
      <c r="I39" s="28"/>
    </row>
    <row r="40" spans="1:9" ht="20.25" customHeight="1" x14ac:dyDescent="0.2">
      <c r="A40" s="338" t="s">
        <v>72</v>
      </c>
      <c r="B40" s="91"/>
      <c r="C40" s="91"/>
      <c r="D40" s="111">
        <v>0</v>
      </c>
      <c r="E40" s="111">
        <v>0</v>
      </c>
      <c r="F40" s="111">
        <v>0</v>
      </c>
      <c r="G40" s="112">
        <v>0</v>
      </c>
      <c r="H40" s="111">
        <v>0</v>
      </c>
      <c r="I40" s="28"/>
    </row>
    <row r="41" spans="1:9" ht="20.25" customHeight="1" x14ac:dyDescent="0.2">
      <c r="A41" s="338" t="s">
        <v>81</v>
      </c>
      <c r="B41" s="91"/>
      <c r="C41" s="91"/>
      <c r="D41" s="111">
        <v>0</v>
      </c>
      <c r="E41" s="111">
        <v>0</v>
      </c>
      <c r="F41" s="111">
        <v>0</v>
      </c>
      <c r="G41" s="112">
        <v>0</v>
      </c>
      <c r="H41" s="111">
        <v>0</v>
      </c>
      <c r="I41" s="28"/>
    </row>
    <row r="42" spans="1:9" ht="20.25" customHeight="1" x14ac:dyDescent="0.2">
      <c r="A42" s="338" t="s">
        <v>73</v>
      </c>
      <c r="B42" s="91"/>
      <c r="C42" s="91"/>
      <c r="D42" s="111">
        <v>0</v>
      </c>
      <c r="E42" s="111">
        <v>0</v>
      </c>
      <c r="F42" s="111">
        <v>0</v>
      </c>
      <c r="G42" s="112">
        <v>0</v>
      </c>
      <c r="H42" s="111">
        <v>0</v>
      </c>
      <c r="I42" s="28"/>
    </row>
    <row r="43" spans="1:9" ht="25.5" customHeight="1" x14ac:dyDescent="0.2">
      <c r="A43" s="338" t="s">
        <v>74</v>
      </c>
      <c r="B43" s="91"/>
      <c r="C43" s="91"/>
      <c r="D43" s="111">
        <v>0</v>
      </c>
      <c r="E43" s="111">
        <v>0</v>
      </c>
      <c r="F43" s="111">
        <v>0</v>
      </c>
      <c r="G43" s="112">
        <v>0</v>
      </c>
      <c r="H43" s="111">
        <v>0</v>
      </c>
      <c r="I43" s="28"/>
    </row>
    <row r="44" spans="1:9" ht="25.5" customHeight="1" x14ac:dyDescent="0.2">
      <c r="A44" s="338" t="s">
        <v>75</v>
      </c>
      <c r="B44" s="91"/>
      <c r="C44" s="91"/>
      <c r="D44" s="111">
        <v>0</v>
      </c>
      <c r="E44" s="111">
        <v>0</v>
      </c>
      <c r="F44" s="111">
        <v>0</v>
      </c>
      <c r="G44" s="112">
        <v>0</v>
      </c>
      <c r="H44" s="111">
        <v>0</v>
      </c>
      <c r="I44" s="28"/>
    </row>
    <row r="45" spans="1:9" ht="20.25" customHeight="1" x14ac:dyDescent="0.2">
      <c r="A45" s="338" t="s">
        <v>89</v>
      </c>
      <c r="B45" s="91"/>
      <c r="C45" s="91"/>
      <c r="D45" s="111">
        <v>0</v>
      </c>
      <c r="E45" s="111">
        <v>0</v>
      </c>
      <c r="F45" s="111">
        <v>0</v>
      </c>
      <c r="G45" s="112">
        <v>0</v>
      </c>
      <c r="H45" s="111">
        <v>0</v>
      </c>
      <c r="I45" s="28"/>
    </row>
    <row r="46" spans="1:9" ht="21" customHeight="1" x14ac:dyDescent="0.2">
      <c r="A46" s="338" t="s">
        <v>76</v>
      </c>
      <c r="B46" s="91"/>
      <c r="C46" s="91"/>
      <c r="D46" s="111">
        <v>0</v>
      </c>
      <c r="E46" s="111">
        <v>0</v>
      </c>
      <c r="F46" s="111">
        <v>0</v>
      </c>
      <c r="G46" s="112">
        <v>0</v>
      </c>
      <c r="H46" s="111">
        <v>0</v>
      </c>
      <c r="I46" s="28"/>
    </row>
    <row r="47" spans="1:9" ht="20.100000000000001" customHeight="1" x14ac:dyDescent="0.2">
      <c r="A47" s="338" t="s">
        <v>77</v>
      </c>
      <c r="B47" s="91"/>
      <c r="C47" s="91"/>
      <c r="D47" s="111">
        <v>0</v>
      </c>
      <c r="E47" s="111">
        <v>0</v>
      </c>
      <c r="F47" s="111">
        <v>0</v>
      </c>
      <c r="G47" s="112">
        <v>0</v>
      </c>
      <c r="H47" s="111">
        <v>0</v>
      </c>
      <c r="I47" s="28"/>
    </row>
    <row r="48" spans="1:9" ht="20.25" customHeight="1" x14ac:dyDescent="0.2">
      <c r="A48" s="338" t="s">
        <v>78</v>
      </c>
      <c r="B48" s="91"/>
      <c r="C48" s="91"/>
      <c r="D48" s="111">
        <v>0</v>
      </c>
      <c r="E48" s="111">
        <v>0</v>
      </c>
      <c r="F48" s="111">
        <v>0</v>
      </c>
      <c r="G48" s="112">
        <v>0</v>
      </c>
      <c r="H48" s="111">
        <v>0</v>
      </c>
      <c r="I48" s="28"/>
    </row>
    <row r="49" spans="1:9" ht="21" customHeight="1" x14ac:dyDescent="0.2">
      <c r="A49" s="338" t="s">
        <v>79</v>
      </c>
      <c r="B49" s="91"/>
      <c r="C49" s="91"/>
      <c r="D49" s="111">
        <v>0</v>
      </c>
      <c r="E49" s="111">
        <v>0</v>
      </c>
      <c r="F49" s="111">
        <v>0</v>
      </c>
      <c r="G49" s="112">
        <v>0</v>
      </c>
      <c r="H49" s="111">
        <v>0</v>
      </c>
      <c r="I49" s="28"/>
    </row>
    <row r="50" spans="1:9" ht="21" customHeight="1" x14ac:dyDescent="0.2">
      <c r="A50" s="338" t="s">
        <v>56</v>
      </c>
      <c r="B50" s="91"/>
      <c r="C50" s="91"/>
      <c r="D50" s="111">
        <v>0</v>
      </c>
      <c r="E50" s="111">
        <v>0</v>
      </c>
      <c r="F50" s="111">
        <v>0</v>
      </c>
      <c r="G50" s="112">
        <v>0</v>
      </c>
      <c r="H50" s="111">
        <v>0</v>
      </c>
      <c r="I50" s="28"/>
    </row>
    <row r="51" spans="1:9" ht="21" customHeight="1" x14ac:dyDescent="0.2">
      <c r="A51" s="338"/>
      <c r="B51" s="91"/>
      <c r="C51" s="91"/>
      <c r="D51" s="111">
        <v>0</v>
      </c>
      <c r="E51" s="111">
        <v>0</v>
      </c>
      <c r="F51" s="111">
        <v>0</v>
      </c>
      <c r="G51" s="112">
        <v>0</v>
      </c>
      <c r="H51" s="111">
        <v>0</v>
      </c>
      <c r="I51" s="28"/>
    </row>
    <row r="52" spans="1:9" ht="21" customHeight="1" x14ac:dyDescent="0.2">
      <c r="A52" s="338"/>
      <c r="B52" s="91"/>
      <c r="C52" s="91"/>
      <c r="D52" s="111">
        <v>0</v>
      </c>
      <c r="E52" s="111">
        <v>0</v>
      </c>
      <c r="F52" s="111">
        <v>0</v>
      </c>
      <c r="G52" s="112">
        <v>0</v>
      </c>
      <c r="H52" s="111">
        <v>0</v>
      </c>
      <c r="I52" s="28"/>
    </row>
    <row r="53" spans="1:9" ht="21" customHeight="1" x14ac:dyDescent="0.2">
      <c r="A53" s="338"/>
      <c r="B53" s="91"/>
      <c r="C53" s="91"/>
      <c r="D53" s="111">
        <v>0</v>
      </c>
      <c r="E53" s="111">
        <v>0</v>
      </c>
      <c r="F53" s="111">
        <v>0</v>
      </c>
      <c r="G53" s="112">
        <v>0</v>
      </c>
      <c r="H53" s="111">
        <v>0</v>
      </c>
      <c r="I53" s="28"/>
    </row>
    <row r="54" spans="1:9" ht="21" customHeight="1" x14ac:dyDescent="0.2">
      <c r="A54" s="338"/>
      <c r="B54" s="91"/>
      <c r="C54" s="91"/>
      <c r="D54" s="111">
        <v>0</v>
      </c>
      <c r="E54" s="111">
        <v>0</v>
      </c>
      <c r="F54" s="111">
        <v>0</v>
      </c>
      <c r="G54" s="112">
        <v>0</v>
      </c>
      <c r="H54" s="111">
        <v>0</v>
      </c>
      <c r="I54" s="28"/>
    </row>
    <row r="55" spans="1:9" ht="20.25" customHeight="1" x14ac:dyDescent="0.2">
      <c r="A55" s="338"/>
      <c r="B55" s="91"/>
      <c r="C55" s="91"/>
      <c r="D55" s="111">
        <v>0</v>
      </c>
      <c r="E55" s="111">
        <v>0</v>
      </c>
      <c r="F55" s="111">
        <v>0</v>
      </c>
      <c r="G55" s="112">
        <v>0</v>
      </c>
      <c r="H55" s="111">
        <v>0</v>
      </c>
      <c r="I55" s="28"/>
    </row>
    <row r="56" spans="1:9" ht="20.100000000000001" customHeight="1" x14ac:dyDescent="0.25">
      <c r="A56" s="223" t="s">
        <v>143</v>
      </c>
      <c r="B56" s="91"/>
      <c r="C56" s="91"/>
      <c r="D56" s="35">
        <f>SUM(D32:D55)</f>
        <v>0</v>
      </c>
      <c r="E56" s="35">
        <f>SUM(E32:E55)</f>
        <v>0</v>
      </c>
      <c r="F56" s="35">
        <f>SUM(F32:F55)</f>
        <v>0</v>
      </c>
      <c r="G56" s="35">
        <f>SUM(G32:G55)</f>
        <v>0</v>
      </c>
      <c r="H56" s="35">
        <f>SUM(H32:H55)</f>
        <v>0</v>
      </c>
      <c r="I56" s="28"/>
    </row>
    <row r="57" spans="1:9" ht="20.100000000000001" customHeight="1" x14ac:dyDescent="0.25">
      <c r="A57" s="223" t="s">
        <v>58</v>
      </c>
      <c r="B57" s="91"/>
      <c r="C57" s="91"/>
      <c r="D57" s="35">
        <f>D27-D56</f>
        <v>0</v>
      </c>
      <c r="E57" s="35">
        <f>E27-E56</f>
        <v>0</v>
      </c>
      <c r="F57" s="35">
        <f>F27-F56</f>
        <v>0</v>
      </c>
      <c r="G57" s="36">
        <f>H27-G56</f>
        <v>0</v>
      </c>
      <c r="H57" s="23">
        <f>H27-H56</f>
        <v>0</v>
      </c>
      <c r="I57" s="28"/>
    </row>
    <row r="58" spans="1:9" ht="15.75" x14ac:dyDescent="0.25">
      <c r="A58" s="223" t="s">
        <v>59</v>
      </c>
      <c r="B58" s="91"/>
      <c r="C58" s="91"/>
      <c r="D58" s="89">
        <v>0</v>
      </c>
      <c r="E58" s="89">
        <f>D61</f>
        <v>0</v>
      </c>
      <c r="F58" s="35">
        <f>+E61</f>
        <v>0</v>
      </c>
      <c r="G58" s="36">
        <f>+F61</f>
        <v>0</v>
      </c>
      <c r="H58" s="23">
        <f>+F61</f>
        <v>0</v>
      </c>
      <c r="I58" s="28"/>
    </row>
    <row r="59" spans="1:9" ht="20.100000000000001" customHeight="1" x14ac:dyDescent="0.25">
      <c r="A59" s="223" t="s">
        <v>60</v>
      </c>
      <c r="B59" s="91"/>
      <c r="C59" s="91"/>
      <c r="D59" s="89">
        <v>0</v>
      </c>
      <c r="E59" s="89">
        <v>0</v>
      </c>
      <c r="F59" s="89">
        <v>0</v>
      </c>
      <c r="G59" s="90">
        <v>0</v>
      </c>
      <c r="H59" s="83">
        <v>0</v>
      </c>
      <c r="I59" s="28"/>
    </row>
    <row r="60" spans="1:9" ht="20.100000000000001" customHeight="1" x14ac:dyDescent="0.25">
      <c r="A60" s="223" t="s">
        <v>66</v>
      </c>
      <c r="B60" s="91"/>
      <c r="C60" s="91"/>
      <c r="D60" s="89">
        <v>0</v>
      </c>
      <c r="E60" s="89">
        <v>0</v>
      </c>
      <c r="F60" s="89">
        <v>0</v>
      </c>
      <c r="G60" s="90">
        <v>0</v>
      </c>
      <c r="H60" s="83">
        <v>0</v>
      </c>
      <c r="I60" s="28"/>
    </row>
    <row r="61" spans="1:9" ht="20.100000000000001" customHeight="1" x14ac:dyDescent="0.25">
      <c r="A61" s="223" t="s">
        <v>144</v>
      </c>
      <c r="B61" s="91"/>
      <c r="C61" s="91"/>
      <c r="D61" s="115">
        <f>D57+D58+D59-D60</f>
        <v>0</v>
      </c>
      <c r="E61" s="115">
        <f>E57+E58+E59-E60</f>
        <v>0</v>
      </c>
      <c r="F61" s="116">
        <f>F57+F58+F59-F60</f>
        <v>0</v>
      </c>
      <c r="G61" s="37">
        <f>G57+G58+G59-G60</f>
        <v>0</v>
      </c>
      <c r="H61" s="38">
        <f>H57+H58+H59-H60</f>
        <v>0</v>
      </c>
      <c r="I61" s="28"/>
    </row>
    <row r="62" spans="1:9" ht="20.100000000000001" customHeight="1" x14ac:dyDescent="0.2">
      <c r="G62" s="1"/>
    </row>
  </sheetData>
  <mergeCells count="4">
    <mergeCell ref="A4:H4"/>
    <mergeCell ref="A5:H5"/>
    <mergeCell ref="A6:H6"/>
    <mergeCell ref="E8:H8"/>
  </mergeCells>
  <pageMargins left="0.7" right="0.7" top="0.75" bottom="0.75" header="0.3" footer="0.3"/>
  <pageSetup scale="61" orientation="portrait" r:id="rId1"/>
  <legacyDrawing r:id="rId2"/>
</worksheet>
</file>

<file path=xl/worksheets/sheet3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4C05A6-29ED-49E2-9618-1FD793DF6D88}">
  <sheetPr>
    <pageSetUpPr fitToPage="1"/>
  </sheetPr>
  <dimension ref="A1:P67"/>
  <sheetViews>
    <sheetView showGridLines="0" zoomScale="85" zoomScaleNormal="85" workbookViewId="0">
      <selection activeCell="I30" sqref="I30"/>
    </sheetView>
  </sheetViews>
  <sheetFormatPr defaultColWidth="8.88671875" defaultRowHeight="15" x14ac:dyDescent="0.2"/>
  <cols>
    <col min="1" max="1" width="5.44140625" style="10" customWidth="1"/>
    <col min="2" max="4" width="8.88671875" style="10"/>
    <col min="5" max="5" width="14.6640625" style="10" customWidth="1"/>
    <col min="6" max="6" width="12.33203125" style="10" customWidth="1"/>
    <col min="7" max="7" width="17.44140625" style="10" customWidth="1"/>
    <col min="8" max="8" width="2.77734375" style="10" customWidth="1"/>
    <col min="9" max="9" width="16.88671875" style="10" customWidth="1"/>
    <col min="10" max="10" width="8.88671875" style="10"/>
    <col min="11" max="11" width="15.44140625" style="10" bestFit="1" customWidth="1"/>
    <col min="12" max="14" width="8.88671875" style="10"/>
    <col min="15" max="15" width="19.21875" style="10" customWidth="1"/>
    <col min="16" max="16" width="12.77734375" style="10" customWidth="1"/>
    <col min="17" max="16384" width="8.88671875" style="10"/>
  </cols>
  <sheetData>
    <row r="1" spans="1:16" x14ac:dyDescent="0.2">
      <c r="I1" s="182" t="s">
        <v>116</v>
      </c>
    </row>
    <row r="2" spans="1:16" ht="26.25" x14ac:dyDescent="0.4">
      <c r="D2" s="39"/>
      <c r="E2" s="87" t="s">
        <v>268</v>
      </c>
      <c r="F2" s="91"/>
    </row>
    <row r="3" spans="1:16" ht="23.25" x14ac:dyDescent="0.35">
      <c r="A3" s="15"/>
      <c r="B3" s="11"/>
      <c r="C3" s="15"/>
      <c r="D3" s="15"/>
      <c r="E3" s="402" t="s">
        <v>253</v>
      </c>
      <c r="F3" s="403"/>
      <c r="G3" s="15"/>
      <c r="H3" s="15"/>
      <c r="I3" s="15"/>
    </row>
    <row r="4" spans="1:16" ht="23.25" x14ac:dyDescent="0.35">
      <c r="A4" s="15"/>
      <c r="B4" s="11"/>
      <c r="C4" s="15"/>
      <c r="D4" s="15"/>
      <c r="E4" s="92" t="s">
        <v>119</v>
      </c>
      <c r="F4" s="177">
        <v>0</v>
      </c>
      <c r="G4" s="15"/>
      <c r="H4" s="15"/>
      <c r="I4" s="15"/>
    </row>
    <row r="5" spans="1:16" ht="24" thickBot="1" x14ac:dyDescent="0.4">
      <c r="A5" s="15"/>
      <c r="B5" s="11"/>
      <c r="C5" s="15"/>
      <c r="D5" s="15"/>
      <c r="E5" s="92"/>
      <c r="F5" s="110"/>
      <c r="G5" s="15"/>
      <c r="H5" s="15"/>
      <c r="I5" s="15"/>
    </row>
    <row r="6" spans="1:16" ht="18.75" thickBot="1" x14ac:dyDescent="0.3">
      <c r="A6" s="75" t="s">
        <v>102</v>
      </c>
      <c r="B6" s="76"/>
      <c r="C6" s="76"/>
      <c r="D6" s="76"/>
      <c r="E6" s="85">
        <v>0</v>
      </c>
      <c r="F6" s="110"/>
    </row>
    <row r="8" spans="1:16" ht="15.75" x14ac:dyDescent="0.25">
      <c r="B8" s="18" t="s">
        <v>8</v>
      </c>
      <c r="N8" s="397" t="s">
        <v>98</v>
      </c>
      <c r="O8" s="397"/>
      <c r="P8" s="397"/>
    </row>
    <row r="9" spans="1:16" x14ac:dyDescent="0.2">
      <c r="A9" s="9" t="s">
        <v>9</v>
      </c>
      <c r="B9" s="9" t="s">
        <v>145</v>
      </c>
      <c r="G9" s="21">
        <f>+'SR 12 WKS'!H56</f>
        <v>0</v>
      </c>
      <c r="H9" s="14"/>
      <c r="I9" s="14"/>
    </row>
    <row r="10" spans="1:16" x14ac:dyDescent="0.2">
      <c r="B10" s="9" t="s">
        <v>153</v>
      </c>
      <c r="G10" s="22">
        <f>+'SR 12 WKS'!H60</f>
        <v>0</v>
      </c>
      <c r="H10" s="14"/>
      <c r="I10" s="14"/>
      <c r="N10" s="10" t="s">
        <v>109</v>
      </c>
      <c r="P10" s="45">
        <f>+'SR 12 WKS'!F56</f>
        <v>0</v>
      </c>
    </row>
    <row r="11" spans="1:16" ht="15.75" thickBot="1" x14ac:dyDescent="0.25">
      <c r="B11" s="9" t="s">
        <v>10</v>
      </c>
      <c r="G11" s="22"/>
      <c r="H11" s="14"/>
      <c r="I11" s="21">
        <f>G9+G10</f>
        <v>0</v>
      </c>
      <c r="N11" s="10" t="s">
        <v>326</v>
      </c>
      <c r="P11" s="46">
        <f>+'SR 12 WKS'!F60</f>
        <v>0</v>
      </c>
    </row>
    <row r="12" spans="1:16" ht="15.75" thickBot="1" x14ac:dyDescent="0.25">
      <c r="A12" s="9" t="s">
        <v>11</v>
      </c>
      <c r="B12" s="9" t="s">
        <v>63</v>
      </c>
      <c r="G12" s="14"/>
      <c r="H12" s="14"/>
      <c r="I12" s="83">
        <v>0</v>
      </c>
      <c r="K12" s="42" t="str">
        <f>IF(I12&gt;P24,"Too High", "Within Limitations")</f>
        <v>Within Limitations</v>
      </c>
      <c r="N12" s="10" t="s">
        <v>99</v>
      </c>
      <c r="P12" s="45">
        <f>SUM(P10:P11)</f>
        <v>0</v>
      </c>
    </row>
    <row r="13" spans="1:16" x14ac:dyDescent="0.2">
      <c r="A13" s="9" t="s">
        <v>12</v>
      </c>
      <c r="B13" s="9" t="s">
        <v>13</v>
      </c>
      <c r="I13" s="1"/>
      <c r="P13" s="45"/>
    </row>
    <row r="14" spans="1:16" ht="15.75" thickBot="1" x14ac:dyDescent="0.25">
      <c r="B14" s="9" t="s">
        <v>14</v>
      </c>
      <c r="I14" s="174">
        <f>I11+I12</f>
        <v>0</v>
      </c>
      <c r="N14" s="10" t="s">
        <v>120</v>
      </c>
      <c r="P14" s="79">
        <f>+P12*0.75</f>
        <v>0</v>
      </c>
    </row>
    <row r="15" spans="1:16" ht="15.75" thickTop="1" x14ac:dyDescent="0.2">
      <c r="I15" s="12"/>
    </row>
    <row r="16" spans="1:16" ht="15.75" x14ac:dyDescent="0.25">
      <c r="B16" s="18" t="s">
        <v>15</v>
      </c>
      <c r="N16" s="10" t="s">
        <v>165</v>
      </c>
      <c r="P16" s="79">
        <f>+'SR 12 WKS'!H56</f>
        <v>0</v>
      </c>
    </row>
    <row r="17" spans="1:16" x14ac:dyDescent="0.2">
      <c r="A17" s="9">
        <v>4</v>
      </c>
      <c r="B17" s="9" t="s">
        <v>115</v>
      </c>
      <c r="F17" s="9" t="str">
        <f>(+TOC!D2-1) &amp; " (Note 2)"</f>
        <v>2026 (Note 2)</v>
      </c>
      <c r="I17" s="172">
        <f>+'SR 12 WKS'!F61</f>
        <v>0</v>
      </c>
      <c r="N17" s="10" t="s">
        <v>325</v>
      </c>
      <c r="P17" s="80">
        <f>+'SR 12 WKS'!H60</f>
        <v>0</v>
      </c>
    </row>
    <row r="18" spans="1:16" x14ac:dyDescent="0.2">
      <c r="A18" s="9" t="s">
        <v>16</v>
      </c>
      <c r="B18" s="9" t="s">
        <v>154</v>
      </c>
      <c r="G18" s="20">
        <f>+'SR 12 WKS'!H27</f>
        <v>0</v>
      </c>
      <c r="I18" s="1"/>
      <c r="N18" s="10" t="s">
        <v>99</v>
      </c>
      <c r="P18" s="79">
        <f>SUM(P16:P17)</f>
        <v>0</v>
      </c>
    </row>
    <row r="19" spans="1:16" x14ac:dyDescent="0.2">
      <c r="B19" s="9" t="s">
        <v>155</v>
      </c>
      <c r="G19" s="19">
        <f>+'SR 12 WKS'!H59</f>
        <v>0</v>
      </c>
      <c r="P19" s="79"/>
    </row>
    <row r="20" spans="1:16" x14ac:dyDescent="0.2">
      <c r="B20" s="9" t="s">
        <v>17</v>
      </c>
      <c r="G20" s="1"/>
      <c r="N20" s="10" t="s">
        <v>120</v>
      </c>
      <c r="P20" s="79">
        <f>+P18*0.75</f>
        <v>0</v>
      </c>
    </row>
    <row r="21" spans="1:16" x14ac:dyDescent="0.2">
      <c r="B21" s="9" t="s">
        <v>18</v>
      </c>
      <c r="I21" s="24">
        <f>G18+G19</f>
        <v>0</v>
      </c>
      <c r="P21" s="81"/>
    </row>
    <row r="22" spans="1:16" x14ac:dyDescent="0.2">
      <c r="B22" s="9"/>
      <c r="I22" s="13"/>
      <c r="P22" s="81"/>
    </row>
    <row r="23" spans="1:16" ht="15.75" x14ac:dyDescent="0.25">
      <c r="A23" s="9" t="s">
        <v>19</v>
      </c>
      <c r="B23" s="18" t="s">
        <v>20</v>
      </c>
      <c r="I23" s="23">
        <f>I17+I21</f>
        <v>0</v>
      </c>
      <c r="N23" s="10" t="s">
        <v>167</v>
      </c>
      <c r="P23" s="81"/>
    </row>
    <row r="24" spans="1:16" x14ac:dyDescent="0.2">
      <c r="A24" s="9" t="s">
        <v>21</v>
      </c>
      <c r="B24" s="9" t="s">
        <v>22</v>
      </c>
      <c r="I24" s="1"/>
      <c r="N24" s="10" t="s">
        <v>120</v>
      </c>
      <c r="P24" s="82">
        <f>MIN(P14,P20)</f>
        <v>0</v>
      </c>
    </row>
    <row r="25" spans="1:16" x14ac:dyDescent="0.2">
      <c r="B25" s="9" t="s">
        <v>23</v>
      </c>
      <c r="I25" s="21">
        <f>IF((I14-I23)&lt;0,0,I14-I23)</f>
        <v>0</v>
      </c>
    </row>
    <row r="26" spans="1:16" ht="15.75" thickBot="1" x14ac:dyDescent="0.25">
      <c r="A26" s="9" t="s">
        <v>24</v>
      </c>
      <c r="B26" s="9" t="s">
        <v>25</v>
      </c>
      <c r="I26" s="1"/>
    </row>
    <row r="27" spans="1:16" ht="15.75" thickBot="1" x14ac:dyDescent="0.25">
      <c r="B27" s="9" t="s">
        <v>26</v>
      </c>
      <c r="I27" s="84">
        <v>0</v>
      </c>
      <c r="K27" s="42" t="str">
        <f>IF(I27&gt;(I25*0.05),"Too High", "Within Limitations")</f>
        <v>Within Limitations</v>
      </c>
    </row>
    <row r="28" spans="1:16" ht="16.5" thickBot="1" x14ac:dyDescent="0.3">
      <c r="A28" s="9" t="s">
        <v>27</v>
      </c>
      <c r="B28" s="9" t="s">
        <v>149</v>
      </c>
      <c r="I28" s="173">
        <f>I25+I27</f>
        <v>0</v>
      </c>
      <c r="J28" s="16"/>
      <c r="K28" s="16"/>
      <c r="L28" s="16"/>
    </row>
    <row r="29" spans="1:16" ht="16.5" thickTop="1" thickBot="1" x14ac:dyDescent="0.25">
      <c r="I29" s="12"/>
    </row>
    <row r="30" spans="1:16" ht="16.5" thickBot="1" x14ac:dyDescent="0.3">
      <c r="A30" s="17" t="s">
        <v>34</v>
      </c>
      <c r="B30" s="10" t="s">
        <v>139</v>
      </c>
      <c r="I30" s="25" t="e">
        <f>ROUND(I28/E6*1000,2)</f>
        <v>#DIV/0!</v>
      </c>
      <c r="K30" s="171" t="e">
        <f>IF(I30&gt;(F4),"Too High", "Within Limitations")</f>
        <v>#DIV/0!</v>
      </c>
    </row>
    <row r="32" spans="1:16" ht="37.5" customHeight="1" x14ac:dyDescent="0.25">
      <c r="A32" s="395" t="s">
        <v>214</v>
      </c>
      <c r="B32" s="396"/>
      <c r="C32" s="396"/>
      <c r="D32" s="396"/>
      <c r="E32" s="396"/>
      <c r="F32" s="396"/>
      <c r="G32" s="396"/>
      <c r="H32" s="396"/>
      <c r="I32" s="396"/>
    </row>
    <row r="33" spans="1:10" x14ac:dyDescent="0.2">
      <c r="A33" s="9"/>
    </row>
    <row r="34" spans="1:10" ht="15" customHeight="1" x14ac:dyDescent="0.2">
      <c r="A34" s="362" t="s">
        <v>125</v>
      </c>
      <c r="B34" s="362"/>
      <c r="C34" s="362"/>
      <c r="D34" s="362"/>
      <c r="E34" s="362"/>
      <c r="F34" s="362"/>
      <c r="G34" s="362"/>
      <c r="H34" s="362"/>
      <c r="I34" s="362"/>
    </row>
    <row r="35" spans="1:10" x14ac:dyDescent="0.2">
      <c r="A35" s="362"/>
      <c r="B35" s="362"/>
      <c r="C35" s="362"/>
      <c r="D35" s="362"/>
      <c r="E35" s="362"/>
      <c r="F35" s="362"/>
      <c r="G35" s="362"/>
      <c r="H35" s="362"/>
      <c r="I35" s="362"/>
    </row>
    <row r="36" spans="1:10" x14ac:dyDescent="0.2">
      <c r="A36" s="362"/>
      <c r="B36" s="362"/>
      <c r="C36" s="362"/>
      <c r="D36" s="362"/>
      <c r="E36" s="362"/>
      <c r="F36" s="362"/>
      <c r="G36" s="362"/>
      <c r="H36" s="362"/>
      <c r="I36" s="362"/>
    </row>
    <row r="37" spans="1:10" hidden="1" x14ac:dyDescent="0.2">
      <c r="A37" s="44"/>
      <c r="B37" s="44"/>
      <c r="C37" s="44"/>
      <c r="D37" s="44"/>
      <c r="E37" s="44"/>
      <c r="F37" s="44"/>
      <c r="G37" s="44"/>
      <c r="H37" s="44"/>
      <c r="I37" s="44"/>
    </row>
    <row r="38" spans="1:10" ht="15.75" hidden="1" x14ac:dyDescent="0.25">
      <c r="A38" s="16" t="s">
        <v>124</v>
      </c>
    </row>
    <row r="39" spans="1:10" ht="15.75" hidden="1" x14ac:dyDescent="0.25">
      <c r="A39" s="16"/>
    </row>
    <row r="40" spans="1:10" ht="19.5" hidden="1" customHeight="1" x14ac:dyDescent="0.2">
      <c r="A40" s="360" t="s">
        <v>123</v>
      </c>
      <c r="B40" s="360"/>
      <c r="C40" s="360"/>
      <c r="D40" s="360"/>
      <c r="E40" s="360"/>
      <c r="F40" s="360"/>
      <c r="G40" s="360"/>
      <c r="H40" s="360"/>
      <c r="I40" s="360"/>
      <c r="J40" s="360"/>
    </row>
    <row r="41" spans="1:10" ht="19.5" hidden="1" customHeight="1" x14ac:dyDescent="0.2">
      <c r="A41" s="360"/>
      <c r="B41" s="360"/>
      <c r="C41" s="360"/>
      <c r="D41" s="360"/>
      <c r="E41" s="360"/>
      <c r="F41" s="360"/>
      <c r="G41" s="360"/>
      <c r="H41" s="360"/>
      <c r="I41" s="360"/>
      <c r="J41" s="360"/>
    </row>
    <row r="42" spans="1:10" ht="19.5" hidden="1" customHeight="1" x14ac:dyDescent="0.2">
      <c r="A42" s="360"/>
      <c r="B42" s="360"/>
      <c r="C42" s="360"/>
      <c r="D42" s="360"/>
      <c r="E42" s="360"/>
      <c r="F42" s="360"/>
      <c r="G42" s="360"/>
      <c r="H42" s="360"/>
      <c r="I42" s="360"/>
      <c r="J42" s="360"/>
    </row>
    <row r="43" spans="1:10" ht="19.5" hidden="1" customHeight="1" x14ac:dyDescent="0.2">
      <c r="A43" s="360"/>
      <c r="B43" s="360"/>
      <c r="C43" s="360"/>
      <c r="D43" s="360"/>
      <c r="E43" s="360"/>
      <c r="F43" s="360"/>
      <c r="G43" s="360"/>
      <c r="H43" s="360"/>
      <c r="I43" s="360"/>
      <c r="J43" s="360"/>
    </row>
    <row r="44" spans="1:10" ht="19.5" hidden="1" customHeight="1" x14ac:dyDescent="0.2">
      <c r="A44" s="360"/>
      <c r="B44" s="360"/>
      <c r="C44" s="360"/>
      <c r="D44" s="360"/>
      <c r="E44" s="360"/>
      <c r="F44" s="360"/>
      <c r="G44" s="360"/>
      <c r="H44" s="360"/>
      <c r="I44" s="360"/>
      <c r="J44" s="360"/>
    </row>
    <row r="45" spans="1:10" hidden="1" x14ac:dyDescent="0.2"/>
    <row r="46" spans="1:10" ht="18.75" hidden="1" customHeight="1" x14ac:dyDescent="0.2">
      <c r="A46" s="360" t="s">
        <v>121</v>
      </c>
      <c r="B46" s="360"/>
      <c r="C46" s="360"/>
      <c r="D46" s="360"/>
      <c r="E46" s="360"/>
      <c r="F46" s="360"/>
      <c r="G46" s="360"/>
      <c r="H46" s="360"/>
      <c r="I46" s="360"/>
      <c r="J46" s="360"/>
    </row>
    <row r="47" spans="1:10" ht="18.75" hidden="1" customHeight="1" x14ac:dyDescent="0.2">
      <c r="A47" s="360"/>
      <c r="B47" s="360"/>
      <c r="C47" s="360"/>
      <c r="D47" s="360"/>
      <c r="E47" s="360"/>
      <c r="F47" s="360"/>
      <c r="G47" s="360"/>
      <c r="H47" s="360"/>
      <c r="I47" s="360"/>
      <c r="J47" s="360"/>
    </row>
    <row r="48" spans="1:10" ht="18.75" hidden="1" customHeight="1" x14ac:dyDescent="0.2">
      <c r="A48" s="360"/>
      <c r="B48" s="360"/>
      <c r="C48" s="360"/>
      <c r="D48" s="360"/>
      <c r="E48" s="360"/>
      <c r="F48" s="360"/>
      <c r="G48" s="360"/>
      <c r="H48" s="360"/>
      <c r="I48" s="360"/>
      <c r="J48" s="360"/>
    </row>
    <row r="49" spans="1:10" ht="18.75" hidden="1" customHeight="1" x14ac:dyDescent="0.2">
      <c r="A49" s="360"/>
      <c r="B49" s="360"/>
      <c r="C49" s="360"/>
      <c r="D49" s="360"/>
      <c r="E49" s="360"/>
      <c r="F49" s="360"/>
      <c r="G49" s="360"/>
      <c r="H49" s="360"/>
      <c r="I49" s="360"/>
      <c r="J49" s="360"/>
    </row>
    <row r="50" spans="1:10" ht="18.75" hidden="1" customHeight="1" x14ac:dyDescent="0.2">
      <c r="A50" s="360"/>
      <c r="B50" s="360"/>
      <c r="C50" s="360"/>
      <c r="D50" s="360"/>
      <c r="E50" s="360"/>
      <c r="F50" s="360"/>
      <c r="G50" s="360"/>
      <c r="H50" s="360"/>
      <c r="I50" s="360"/>
      <c r="J50" s="360"/>
    </row>
    <row r="51" spans="1:10" ht="18.75" hidden="1" customHeight="1" x14ac:dyDescent="0.2">
      <c r="A51" s="360"/>
      <c r="B51" s="360"/>
      <c r="C51" s="360"/>
      <c r="D51" s="360"/>
      <c r="E51" s="360"/>
      <c r="F51" s="360"/>
      <c r="G51" s="360"/>
      <c r="H51" s="360"/>
      <c r="I51" s="360"/>
      <c r="J51" s="360"/>
    </row>
    <row r="52" spans="1:10" ht="21.75" hidden="1" customHeight="1" x14ac:dyDescent="0.2">
      <c r="A52" s="360"/>
      <c r="B52" s="360"/>
      <c r="C52" s="360"/>
      <c r="D52" s="360"/>
      <c r="E52" s="360"/>
      <c r="F52" s="360"/>
      <c r="G52" s="360"/>
      <c r="H52" s="360"/>
      <c r="I52" s="360"/>
      <c r="J52" s="360"/>
    </row>
    <row r="53" spans="1:10" hidden="1" x14ac:dyDescent="0.2">
      <c r="A53" s="360" t="s">
        <v>122</v>
      </c>
      <c r="B53" s="360"/>
      <c r="C53" s="360"/>
      <c r="D53" s="360"/>
      <c r="E53" s="360"/>
      <c r="F53" s="360"/>
      <c r="G53" s="360"/>
      <c r="H53" s="360"/>
      <c r="I53" s="360"/>
      <c r="J53" s="360"/>
    </row>
    <row r="54" spans="1:10" hidden="1" x14ac:dyDescent="0.2">
      <c r="A54" s="360"/>
      <c r="B54" s="360"/>
      <c r="C54" s="360"/>
      <c r="D54" s="360"/>
      <c r="E54" s="360"/>
      <c r="F54" s="360"/>
      <c r="G54" s="360"/>
      <c r="H54" s="360"/>
      <c r="I54" s="360"/>
      <c r="J54" s="360"/>
    </row>
    <row r="55" spans="1:10" hidden="1" x14ac:dyDescent="0.2">
      <c r="A55" s="360"/>
      <c r="B55" s="360"/>
      <c r="C55" s="360"/>
      <c r="D55" s="360"/>
      <c r="E55" s="360"/>
      <c r="F55" s="360"/>
      <c r="G55" s="360"/>
      <c r="H55" s="360"/>
      <c r="I55" s="360"/>
      <c r="J55" s="360"/>
    </row>
    <row r="56" spans="1:10" hidden="1" x14ac:dyDescent="0.2">
      <c r="A56" s="360"/>
      <c r="B56" s="360"/>
      <c r="C56" s="360"/>
      <c r="D56" s="360"/>
      <c r="E56" s="360"/>
      <c r="F56" s="360"/>
      <c r="G56" s="360"/>
      <c r="H56" s="360"/>
      <c r="I56" s="360"/>
      <c r="J56" s="360"/>
    </row>
    <row r="57" spans="1:10" hidden="1" x14ac:dyDescent="0.2">
      <c r="A57" s="360"/>
      <c r="B57" s="360"/>
      <c r="C57" s="360"/>
      <c r="D57" s="360"/>
      <c r="E57" s="360"/>
      <c r="F57" s="360"/>
      <c r="G57" s="360"/>
      <c r="H57" s="360"/>
      <c r="I57" s="360"/>
      <c r="J57" s="360"/>
    </row>
    <row r="58" spans="1:10" hidden="1" x14ac:dyDescent="0.2">
      <c r="A58" s="360"/>
      <c r="B58" s="360"/>
      <c r="C58" s="360"/>
      <c r="D58" s="360"/>
      <c r="E58" s="360"/>
      <c r="F58" s="360"/>
      <c r="G58" s="360"/>
      <c r="H58" s="360"/>
      <c r="I58" s="360"/>
      <c r="J58" s="360"/>
    </row>
    <row r="59" spans="1:10" hidden="1" x14ac:dyDescent="0.2">
      <c r="A59" s="360"/>
      <c r="B59" s="360"/>
      <c r="C59" s="360"/>
      <c r="D59" s="360"/>
      <c r="E59" s="360"/>
      <c r="F59" s="360"/>
      <c r="G59" s="360"/>
      <c r="H59" s="360"/>
      <c r="I59" s="360"/>
      <c r="J59" s="360"/>
    </row>
    <row r="60" spans="1:10" hidden="1" x14ac:dyDescent="0.2">
      <c r="A60" s="360"/>
      <c r="B60" s="360"/>
      <c r="C60" s="360"/>
      <c r="D60" s="360"/>
      <c r="E60" s="360"/>
      <c r="F60" s="360"/>
      <c r="G60" s="360"/>
      <c r="H60" s="360"/>
      <c r="I60" s="360"/>
      <c r="J60" s="360"/>
    </row>
    <row r="61" spans="1:10" hidden="1" x14ac:dyDescent="0.2">
      <c r="A61" s="360"/>
      <c r="B61" s="360"/>
      <c r="C61" s="360"/>
      <c r="D61" s="360"/>
      <c r="E61" s="360"/>
      <c r="F61" s="360"/>
      <c r="G61" s="360"/>
      <c r="H61" s="360"/>
      <c r="I61" s="360"/>
      <c r="J61" s="360"/>
    </row>
    <row r="62" spans="1:10" hidden="1" x14ac:dyDescent="0.2">
      <c r="A62" s="360"/>
      <c r="B62" s="360"/>
      <c r="C62" s="360"/>
      <c r="D62" s="360"/>
      <c r="E62" s="360"/>
      <c r="F62" s="360"/>
      <c r="G62" s="360"/>
      <c r="H62" s="360"/>
      <c r="I62" s="360"/>
      <c r="J62" s="360"/>
    </row>
    <row r="63" spans="1:10" hidden="1" x14ac:dyDescent="0.2">
      <c r="A63" s="360"/>
      <c r="B63" s="360"/>
      <c r="C63" s="360"/>
      <c r="D63" s="360"/>
      <c r="E63" s="360"/>
      <c r="F63" s="360"/>
      <c r="G63" s="360"/>
      <c r="H63" s="360"/>
      <c r="I63" s="360"/>
      <c r="J63" s="360"/>
    </row>
    <row r="64" spans="1:10" hidden="1" x14ac:dyDescent="0.2">
      <c r="A64" s="360"/>
      <c r="B64" s="360"/>
      <c r="C64" s="360"/>
      <c r="D64" s="360"/>
      <c r="E64" s="360"/>
      <c r="F64" s="360"/>
      <c r="G64" s="360"/>
      <c r="H64" s="360"/>
      <c r="I64" s="360"/>
      <c r="J64" s="360"/>
    </row>
    <row r="65" spans="1:10" hidden="1" x14ac:dyDescent="0.2">
      <c r="A65" s="360"/>
      <c r="B65" s="360"/>
      <c r="C65" s="360"/>
      <c r="D65" s="360"/>
      <c r="E65" s="360"/>
      <c r="F65" s="360"/>
      <c r="G65" s="360"/>
      <c r="H65" s="360"/>
      <c r="I65" s="360"/>
      <c r="J65" s="360"/>
    </row>
    <row r="66" spans="1:10" hidden="1" x14ac:dyDescent="0.2">
      <c r="A66" s="360"/>
      <c r="B66" s="360"/>
      <c r="C66" s="360"/>
      <c r="D66" s="360"/>
      <c r="E66" s="360"/>
      <c r="F66" s="360"/>
      <c r="G66" s="360"/>
      <c r="H66" s="360"/>
      <c r="I66" s="360"/>
      <c r="J66" s="360"/>
    </row>
    <row r="67" spans="1:10" hidden="1" x14ac:dyDescent="0.2"/>
  </sheetData>
  <mergeCells count="7">
    <mergeCell ref="A53:J66"/>
    <mergeCell ref="E3:F3"/>
    <mergeCell ref="N8:P8"/>
    <mergeCell ref="A32:I32"/>
    <mergeCell ref="A34:I36"/>
    <mergeCell ref="A40:J44"/>
    <mergeCell ref="A46:J52"/>
  </mergeCells>
  <conditionalFormatting sqref="K12 K27">
    <cfRule type="containsText" dxfId="150" priority="6" operator="containsText" text="Too High">
      <formula>NOT(ISERROR(SEARCH("Too High",K12)))</formula>
    </cfRule>
  </conditionalFormatting>
  <conditionalFormatting sqref="K12">
    <cfRule type="containsText" dxfId="149" priority="7" operator="containsText" text="Within Limitations">
      <formula>NOT(ISERROR(SEARCH("Within Limitations",K12)))</formula>
    </cfRule>
  </conditionalFormatting>
  <conditionalFormatting sqref="K27">
    <cfRule type="containsText" dxfId="148" priority="8" operator="containsText" text="Within Limitations">
      <formula>NOT(ISERROR(SEARCH("Within Limitations",K27)))</formula>
    </cfRule>
  </conditionalFormatting>
  <conditionalFormatting sqref="K30">
    <cfRule type="containsText" dxfId="147" priority="3" operator="containsText" text="Too High">
      <formula>NOT(ISERROR(SEARCH("Too High",K30)))</formula>
    </cfRule>
    <cfRule type="containsText" dxfId="146" priority="4" operator="containsText" text="Within Limitations">
      <formula>NOT(ISERROR(SEARCH("Within Limitations",K30)))</formula>
    </cfRule>
  </conditionalFormatting>
  <conditionalFormatting sqref="P14">
    <cfRule type="expression" dxfId="145" priority="1">
      <formula>"$P$14&gt;(.75*$P$12)"</formula>
    </cfRule>
  </conditionalFormatting>
  <conditionalFormatting sqref="P20">
    <cfRule type="expression" dxfId="144" priority="2">
      <formula>"$P$14&gt;(.75*$P$12)"</formula>
    </cfRule>
  </conditionalFormatting>
  <pageMargins left="0.7" right="0.7" top="0.75" bottom="0.75" header="0.3" footer="0.3"/>
  <pageSetup scale="62" orientation="portrait" r:id="rId1"/>
  <legacyDrawing r:id="rId2"/>
</worksheet>
</file>

<file path=xl/worksheets/sheet4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201543-3074-4F5A-8CF8-CB0ED3864BFF}">
  <sheetPr>
    <pageSetUpPr fitToPage="1"/>
  </sheetPr>
  <dimension ref="A1:I62"/>
  <sheetViews>
    <sheetView topLeftCell="A23" zoomScale="85" zoomScaleNormal="85" workbookViewId="0">
      <selection activeCell="N20" sqref="N20"/>
    </sheetView>
  </sheetViews>
  <sheetFormatPr defaultColWidth="9.77734375" defaultRowHeight="15" x14ac:dyDescent="0.2"/>
  <cols>
    <col min="1" max="2" width="9.77734375" style="10"/>
    <col min="3" max="3" width="13.5546875" style="10" customWidth="1"/>
    <col min="4" max="4" width="15.109375" style="10" customWidth="1"/>
    <col min="5" max="6" width="15.77734375" style="10" customWidth="1"/>
    <col min="7" max="8" width="14.77734375" style="10" customWidth="1"/>
    <col min="9" max="9" width="4.77734375" style="10" customWidth="1"/>
    <col min="10" max="16384" width="9.77734375" style="10"/>
  </cols>
  <sheetData>
    <row r="1" spans="1:9" ht="15" customHeight="1" x14ac:dyDescent="0.2">
      <c r="H1" s="182" t="s">
        <v>116</v>
      </c>
    </row>
    <row r="2" spans="1:9" ht="15" customHeight="1" x14ac:dyDescent="0.2">
      <c r="H2" s="9"/>
    </row>
    <row r="3" spans="1:9" ht="15" customHeight="1" x14ac:dyDescent="0.2"/>
    <row r="4" spans="1:9" ht="15" customHeight="1" x14ac:dyDescent="0.25">
      <c r="A4" s="398" t="str">
        <f>+'SR 12'!E2</f>
        <v>SR Example Fund 12</v>
      </c>
      <c r="B4" s="398"/>
      <c r="C4" s="398"/>
      <c r="D4" s="398"/>
      <c r="E4" s="398"/>
      <c r="F4" s="398"/>
      <c r="G4" s="398"/>
      <c r="H4" s="398"/>
    </row>
    <row r="5" spans="1:9" ht="15" customHeight="1" x14ac:dyDescent="0.25">
      <c r="A5" s="397" t="s">
        <v>156</v>
      </c>
      <c r="B5" s="397"/>
      <c r="C5" s="397"/>
      <c r="D5" s="397"/>
      <c r="E5" s="397"/>
      <c r="F5" s="397"/>
      <c r="G5" s="397"/>
      <c r="H5" s="397"/>
    </row>
    <row r="6" spans="1:9" ht="15" customHeight="1" x14ac:dyDescent="0.25">
      <c r="A6" s="397" t="str">
        <f>+'SR 12'!E3</f>
        <v>Fund XXX</v>
      </c>
      <c r="B6" s="397"/>
      <c r="C6" s="397"/>
      <c r="D6" s="397"/>
      <c r="E6" s="397"/>
      <c r="F6" s="397"/>
      <c r="G6" s="397"/>
      <c r="H6" s="397"/>
    </row>
    <row r="7" spans="1:9" ht="15" customHeight="1" x14ac:dyDescent="0.2">
      <c r="C7" s="9"/>
      <c r="D7" s="9"/>
    </row>
    <row r="8" spans="1:9" ht="15" customHeight="1" x14ac:dyDescent="0.2">
      <c r="D8" s="341" t="s">
        <v>697</v>
      </c>
      <c r="E8" s="399" t="s">
        <v>698</v>
      </c>
      <c r="F8" s="400"/>
      <c r="G8" s="400"/>
      <c r="H8" s="401"/>
    </row>
    <row r="9" spans="1:9" ht="15" customHeight="1" x14ac:dyDescent="0.2">
      <c r="D9" s="2" t="s">
        <v>28</v>
      </c>
      <c r="E9" s="2" t="s">
        <v>28</v>
      </c>
      <c r="F9" s="2" t="s">
        <v>29</v>
      </c>
      <c r="G9" s="26" t="s">
        <v>29</v>
      </c>
      <c r="H9" s="27"/>
      <c r="I9" s="28"/>
    </row>
    <row r="10" spans="1:9" ht="15" customHeight="1" x14ac:dyDescent="0.2">
      <c r="D10" s="5" t="s">
        <v>30</v>
      </c>
      <c r="E10" s="5" t="s">
        <v>30</v>
      </c>
      <c r="F10" s="5" t="s">
        <v>30</v>
      </c>
      <c r="G10" s="29" t="s">
        <v>30</v>
      </c>
      <c r="H10" s="30"/>
      <c r="I10" s="28"/>
    </row>
    <row r="11" spans="1:9" ht="15" customHeight="1" x14ac:dyDescent="0.25">
      <c r="A11" s="223" t="s">
        <v>31</v>
      </c>
      <c r="B11" s="91"/>
      <c r="C11" s="91"/>
      <c r="D11" s="31">
        <f>+E11-1</f>
        <v>2024</v>
      </c>
      <c r="E11" s="31">
        <f>+F11-1</f>
        <v>2025</v>
      </c>
      <c r="F11" s="31">
        <f>+G11-1</f>
        <v>2026</v>
      </c>
      <c r="G11" s="32">
        <f>+TOC!D2</f>
        <v>2027</v>
      </c>
      <c r="H11" s="33"/>
      <c r="I11" s="28"/>
    </row>
    <row r="12" spans="1:9" ht="21" customHeight="1" x14ac:dyDescent="0.2">
      <c r="A12" s="338" t="s">
        <v>64</v>
      </c>
      <c r="B12" s="91"/>
      <c r="C12" s="91"/>
      <c r="D12" s="123">
        <v>0</v>
      </c>
      <c r="E12" s="123">
        <v>0</v>
      </c>
      <c r="F12" s="123">
        <v>0</v>
      </c>
      <c r="G12" s="113"/>
      <c r="H12" s="114"/>
      <c r="I12" s="53"/>
    </row>
    <row r="13" spans="1:9" ht="21" customHeight="1" x14ac:dyDescent="0.2">
      <c r="A13" s="338" t="s">
        <v>85</v>
      </c>
      <c r="B13" s="91"/>
      <c r="C13" s="91"/>
      <c r="D13" s="123">
        <v>0</v>
      </c>
      <c r="E13" s="123">
        <v>0</v>
      </c>
      <c r="F13" s="123">
        <v>0</v>
      </c>
      <c r="G13" s="113"/>
      <c r="H13" s="111">
        <v>0</v>
      </c>
      <c r="I13" s="53"/>
    </row>
    <row r="14" spans="1:9" ht="21" customHeight="1" x14ac:dyDescent="0.2">
      <c r="A14" s="338" t="s">
        <v>65</v>
      </c>
      <c r="B14" s="91"/>
      <c r="C14" s="91"/>
      <c r="D14" s="123">
        <v>0</v>
      </c>
      <c r="E14" s="123">
        <v>0</v>
      </c>
      <c r="F14" s="123">
        <v>0</v>
      </c>
      <c r="G14" s="113"/>
      <c r="H14" s="111">
        <v>0</v>
      </c>
      <c r="I14" s="53"/>
    </row>
    <row r="15" spans="1:9" ht="21" customHeight="1" x14ac:dyDescent="0.2">
      <c r="A15" s="338" t="s">
        <v>82</v>
      </c>
      <c r="B15" s="91"/>
      <c r="C15" s="91"/>
      <c r="D15" s="123">
        <v>0</v>
      </c>
      <c r="E15" s="123">
        <v>0</v>
      </c>
      <c r="F15" s="123">
        <v>0</v>
      </c>
      <c r="G15" s="113"/>
      <c r="H15" s="111">
        <v>0</v>
      </c>
      <c r="I15" s="34"/>
    </row>
    <row r="16" spans="1:9" ht="20.25" customHeight="1" x14ac:dyDescent="0.2">
      <c r="A16" s="338" t="s">
        <v>86</v>
      </c>
      <c r="B16" s="91"/>
      <c r="C16" s="91"/>
      <c r="D16" s="123">
        <v>0</v>
      </c>
      <c r="E16" s="123">
        <v>0</v>
      </c>
      <c r="F16" s="123">
        <v>0</v>
      </c>
      <c r="G16" s="113"/>
      <c r="H16" s="111">
        <v>0</v>
      </c>
      <c r="I16" s="34"/>
    </row>
    <row r="17" spans="1:9" ht="21" customHeight="1" x14ac:dyDescent="0.2">
      <c r="A17" s="338" t="s">
        <v>87</v>
      </c>
      <c r="B17" s="91"/>
      <c r="C17" s="91"/>
      <c r="D17" s="123">
        <v>0</v>
      </c>
      <c r="E17" s="123">
        <v>0</v>
      </c>
      <c r="F17" s="123">
        <v>0</v>
      </c>
      <c r="G17" s="113"/>
      <c r="H17" s="111">
        <v>0</v>
      </c>
      <c r="I17" s="34"/>
    </row>
    <row r="18" spans="1:9" ht="20.25" customHeight="1" x14ac:dyDescent="0.2">
      <c r="A18" s="338" t="s">
        <v>67</v>
      </c>
      <c r="B18" s="91"/>
      <c r="C18" s="91"/>
      <c r="D18" s="123">
        <v>0</v>
      </c>
      <c r="E18" s="123">
        <v>0</v>
      </c>
      <c r="F18" s="123">
        <v>0</v>
      </c>
      <c r="G18" s="113"/>
      <c r="H18" s="111">
        <v>0</v>
      </c>
      <c r="I18" s="34"/>
    </row>
    <row r="19" spans="1:9" ht="20.25" customHeight="1" x14ac:dyDescent="0.2">
      <c r="A19" s="338" t="s">
        <v>80</v>
      </c>
      <c r="B19" s="91"/>
      <c r="C19" s="91"/>
      <c r="D19" s="123">
        <v>0</v>
      </c>
      <c r="E19" s="123">
        <v>0</v>
      </c>
      <c r="F19" s="123">
        <v>0</v>
      </c>
      <c r="G19" s="113"/>
      <c r="H19" s="111">
        <v>0</v>
      </c>
      <c r="I19" s="34"/>
    </row>
    <row r="20" spans="1:9" ht="20.25" customHeight="1" x14ac:dyDescent="0.2">
      <c r="A20" s="338" t="s">
        <v>56</v>
      </c>
      <c r="B20" s="91"/>
      <c r="C20" s="91"/>
      <c r="D20" s="123">
        <v>0</v>
      </c>
      <c r="E20" s="123">
        <v>0</v>
      </c>
      <c r="F20" s="123">
        <v>0</v>
      </c>
      <c r="G20" s="113"/>
      <c r="H20" s="111">
        <v>0</v>
      </c>
      <c r="I20" s="34"/>
    </row>
    <row r="21" spans="1:9" ht="20.25" customHeight="1" x14ac:dyDescent="0.2">
      <c r="A21" s="338" t="s">
        <v>92</v>
      </c>
      <c r="B21" s="91"/>
      <c r="C21" s="91"/>
      <c r="D21" s="123">
        <v>0</v>
      </c>
      <c r="E21" s="123">
        <v>0</v>
      </c>
      <c r="F21" s="123">
        <v>0</v>
      </c>
      <c r="G21" s="113"/>
      <c r="H21" s="111">
        <v>0</v>
      </c>
      <c r="I21" s="34"/>
    </row>
    <row r="22" spans="1:9" ht="21" customHeight="1" x14ac:dyDescent="0.2">
      <c r="A22" s="338"/>
      <c r="B22" s="91"/>
      <c r="C22" s="91"/>
      <c r="D22" s="123">
        <v>0</v>
      </c>
      <c r="E22" s="123">
        <v>0</v>
      </c>
      <c r="F22" s="123">
        <v>0</v>
      </c>
      <c r="G22" s="113"/>
      <c r="H22" s="111">
        <v>0</v>
      </c>
      <c r="I22" s="34"/>
    </row>
    <row r="23" spans="1:9" ht="21" customHeight="1" x14ac:dyDescent="0.2">
      <c r="A23" s="338"/>
      <c r="B23" s="91"/>
      <c r="C23" s="91"/>
      <c r="D23" s="123">
        <v>0</v>
      </c>
      <c r="E23" s="123">
        <v>0</v>
      </c>
      <c r="F23" s="123">
        <v>0</v>
      </c>
      <c r="G23" s="113"/>
      <c r="H23" s="111">
        <v>0</v>
      </c>
      <c r="I23" s="34"/>
    </row>
    <row r="24" spans="1:9" ht="21" customHeight="1" x14ac:dyDescent="0.2">
      <c r="A24" s="338"/>
      <c r="B24" s="91"/>
      <c r="C24" s="91"/>
      <c r="D24" s="123">
        <v>0</v>
      </c>
      <c r="E24" s="123">
        <v>0</v>
      </c>
      <c r="F24" s="123">
        <v>0</v>
      </c>
      <c r="G24" s="113"/>
      <c r="H24" s="111">
        <v>0</v>
      </c>
      <c r="I24" s="34"/>
    </row>
    <row r="25" spans="1:9" ht="21" customHeight="1" x14ac:dyDescent="0.2">
      <c r="A25" s="338"/>
      <c r="B25" s="91"/>
      <c r="C25" s="91"/>
      <c r="D25" s="123">
        <v>0</v>
      </c>
      <c r="E25" s="123">
        <v>0</v>
      </c>
      <c r="F25" s="123">
        <v>0</v>
      </c>
      <c r="G25" s="113"/>
      <c r="H25" s="111">
        <v>0</v>
      </c>
      <c r="I25" s="34"/>
    </row>
    <row r="26" spans="1:9" ht="20.25" customHeight="1" x14ac:dyDescent="0.2">
      <c r="A26" s="338"/>
      <c r="B26" s="91"/>
      <c r="C26" s="91"/>
      <c r="D26" s="123">
        <v>0</v>
      </c>
      <c r="E26" s="123">
        <v>0</v>
      </c>
      <c r="F26" s="123">
        <v>0</v>
      </c>
      <c r="G26" s="113"/>
      <c r="H26" s="111">
        <v>0</v>
      </c>
      <c r="I26" s="34"/>
    </row>
    <row r="27" spans="1:9" ht="28.5" customHeight="1" x14ac:dyDescent="0.2">
      <c r="A27" s="220" t="s">
        <v>135</v>
      </c>
      <c r="B27" s="91"/>
      <c r="C27" s="91"/>
      <c r="D27" s="35">
        <f>SUM(D12:D26)</f>
        <v>0</v>
      </c>
      <c r="E27" s="35">
        <f>SUM(E12:E26)</f>
        <v>0</v>
      </c>
      <c r="F27" s="35">
        <f>SUM(F12:F26)</f>
        <v>0</v>
      </c>
      <c r="G27" s="35"/>
      <c r="H27" s="23">
        <f>SUM(H13:H26)</f>
        <v>0</v>
      </c>
      <c r="I27" s="34"/>
    </row>
    <row r="28" spans="1:9" x14ac:dyDescent="0.2">
      <c r="A28" s="91"/>
      <c r="B28" s="91"/>
      <c r="C28" s="91"/>
      <c r="D28" s="1"/>
      <c r="E28" s="1"/>
      <c r="F28" s="1"/>
      <c r="G28" s="1"/>
      <c r="H28" s="1"/>
    </row>
    <row r="29" spans="1:9" x14ac:dyDescent="0.2">
      <c r="A29" s="91"/>
      <c r="B29" s="91"/>
      <c r="C29" s="91"/>
      <c r="D29" s="2" t="s">
        <v>28</v>
      </c>
      <c r="E29" s="2" t="s">
        <v>28</v>
      </c>
      <c r="F29" s="2" t="s">
        <v>29</v>
      </c>
      <c r="G29" s="3"/>
      <c r="H29" s="4" t="s">
        <v>41</v>
      </c>
      <c r="I29" s="28"/>
    </row>
    <row r="30" spans="1:9" ht="15.75" x14ac:dyDescent="0.25">
      <c r="A30" s="223"/>
      <c r="B30" s="91"/>
      <c r="C30" s="91"/>
      <c r="D30" s="5" t="s">
        <v>42</v>
      </c>
      <c r="E30" s="5" t="s">
        <v>42</v>
      </c>
      <c r="F30" s="5" t="s">
        <v>42</v>
      </c>
      <c r="G30" s="6" t="s">
        <v>43</v>
      </c>
      <c r="H30" s="7" t="s">
        <v>44</v>
      </c>
      <c r="I30" s="28"/>
    </row>
    <row r="31" spans="1:9" ht="20.25" customHeight="1" x14ac:dyDescent="0.25">
      <c r="A31" s="223" t="s">
        <v>45</v>
      </c>
      <c r="B31" s="91"/>
      <c r="C31" s="91"/>
      <c r="D31" s="5">
        <f>+D11</f>
        <v>2024</v>
      </c>
      <c r="E31" s="5">
        <f>+E11</f>
        <v>2025</v>
      </c>
      <c r="F31" s="5">
        <f>+F11</f>
        <v>2026</v>
      </c>
      <c r="G31" s="8">
        <f>+G11</f>
        <v>2027</v>
      </c>
      <c r="H31" s="7">
        <f>+G11</f>
        <v>2027</v>
      </c>
      <c r="I31" s="28"/>
    </row>
    <row r="32" spans="1:9" ht="20.25" customHeight="1" x14ac:dyDescent="0.2">
      <c r="A32" s="338" t="s">
        <v>68</v>
      </c>
      <c r="B32" s="91"/>
      <c r="C32" s="91"/>
      <c r="D32" s="111">
        <v>0</v>
      </c>
      <c r="E32" s="111">
        <v>0</v>
      </c>
      <c r="F32" s="111">
        <v>0</v>
      </c>
      <c r="G32" s="112">
        <v>0</v>
      </c>
      <c r="H32" s="111">
        <v>0</v>
      </c>
      <c r="I32" s="28"/>
    </row>
    <row r="33" spans="1:9" ht="20.25" customHeight="1" x14ac:dyDescent="0.2">
      <c r="A33" s="338" t="s">
        <v>69</v>
      </c>
      <c r="B33" s="91"/>
      <c r="C33" s="91"/>
      <c r="D33" s="111">
        <v>0</v>
      </c>
      <c r="E33" s="111">
        <v>0</v>
      </c>
      <c r="F33" s="111">
        <v>0</v>
      </c>
      <c r="G33" s="112">
        <v>0</v>
      </c>
      <c r="H33" s="111">
        <v>0</v>
      </c>
    </row>
    <row r="34" spans="1:9" ht="20.25" customHeight="1" x14ac:dyDescent="0.2">
      <c r="A34" s="338" t="s">
        <v>90</v>
      </c>
      <c r="B34" s="91"/>
      <c r="C34" s="91"/>
      <c r="D34" s="111">
        <v>0</v>
      </c>
      <c r="E34" s="111">
        <v>0</v>
      </c>
      <c r="F34" s="111">
        <v>0</v>
      </c>
      <c r="G34" s="112">
        <v>0</v>
      </c>
      <c r="H34" s="111">
        <v>0</v>
      </c>
      <c r="I34" s="28"/>
    </row>
    <row r="35" spans="1:9" ht="20.25" customHeight="1" x14ac:dyDescent="0.2">
      <c r="A35" s="338" t="s">
        <v>93</v>
      </c>
      <c r="B35" s="91"/>
      <c r="C35" s="91"/>
      <c r="D35" s="111">
        <v>0</v>
      </c>
      <c r="E35" s="111">
        <v>0</v>
      </c>
      <c r="F35" s="111">
        <v>0</v>
      </c>
      <c r="G35" s="112">
        <v>0</v>
      </c>
      <c r="H35" s="111">
        <v>0</v>
      </c>
      <c r="I35" s="28"/>
    </row>
    <row r="36" spans="1:9" ht="20.25" customHeight="1" x14ac:dyDescent="0.2">
      <c r="A36" s="338" t="s">
        <v>70</v>
      </c>
      <c r="B36" s="91"/>
      <c r="C36" s="91"/>
      <c r="D36" s="111">
        <v>0</v>
      </c>
      <c r="E36" s="111">
        <v>0</v>
      </c>
      <c r="F36" s="111">
        <v>0</v>
      </c>
      <c r="G36" s="112">
        <v>0</v>
      </c>
      <c r="H36" s="111">
        <v>0</v>
      </c>
      <c r="I36" s="28"/>
    </row>
    <row r="37" spans="1:9" ht="20.25" customHeight="1" x14ac:dyDescent="0.2">
      <c r="A37" s="338" t="s">
        <v>83</v>
      </c>
      <c r="B37" s="91"/>
      <c r="C37" s="91"/>
      <c r="D37" s="111">
        <v>0</v>
      </c>
      <c r="E37" s="111">
        <v>0</v>
      </c>
      <c r="F37" s="111">
        <v>0</v>
      </c>
      <c r="G37" s="112">
        <v>0</v>
      </c>
      <c r="H37" s="111">
        <v>0</v>
      </c>
      <c r="I37" s="28"/>
    </row>
    <row r="38" spans="1:9" ht="20.25" customHeight="1" x14ac:dyDescent="0.2">
      <c r="A38" s="338" t="s">
        <v>84</v>
      </c>
      <c r="B38" s="91"/>
      <c r="C38" s="91"/>
      <c r="D38" s="111">
        <v>0</v>
      </c>
      <c r="E38" s="111">
        <v>0</v>
      </c>
      <c r="F38" s="111">
        <v>0</v>
      </c>
      <c r="G38" s="112">
        <v>0</v>
      </c>
      <c r="H38" s="111">
        <v>0</v>
      </c>
      <c r="I38" s="28"/>
    </row>
    <row r="39" spans="1:9" ht="20.25" customHeight="1" x14ac:dyDescent="0.2">
      <c r="A39" s="338" t="s">
        <v>71</v>
      </c>
      <c r="B39" s="91"/>
      <c r="C39" s="91"/>
      <c r="D39" s="111">
        <v>0</v>
      </c>
      <c r="E39" s="111">
        <v>0</v>
      </c>
      <c r="F39" s="111">
        <v>0</v>
      </c>
      <c r="G39" s="112">
        <v>0</v>
      </c>
      <c r="H39" s="111">
        <v>0</v>
      </c>
      <c r="I39" s="28"/>
    </row>
    <row r="40" spans="1:9" ht="20.25" customHeight="1" x14ac:dyDescent="0.2">
      <c r="A40" s="338" t="s">
        <v>72</v>
      </c>
      <c r="B40" s="91"/>
      <c r="C40" s="91"/>
      <c r="D40" s="111">
        <v>0</v>
      </c>
      <c r="E40" s="111">
        <v>0</v>
      </c>
      <c r="F40" s="111">
        <v>0</v>
      </c>
      <c r="G40" s="112">
        <v>0</v>
      </c>
      <c r="H40" s="111">
        <v>0</v>
      </c>
      <c r="I40" s="28"/>
    </row>
    <row r="41" spans="1:9" ht="20.25" customHeight="1" x14ac:dyDescent="0.2">
      <c r="A41" s="338" t="s">
        <v>81</v>
      </c>
      <c r="B41" s="91"/>
      <c r="C41" s="91"/>
      <c r="D41" s="111">
        <v>0</v>
      </c>
      <c r="E41" s="111">
        <v>0</v>
      </c>
      <c r="F41" s="111">
        <v>0</v>
      </c>
      <c r="G41" s="112">
        <v>0</v>
      </c>
      <c r="H41" s="111">
        <v>0</v>
      </c>
      <c r="I41" s="28"/>
    </row>
    <row r="42" spans="1:9" ht="20.25" customHeight="1" x14ac:dyDescent="0.2">
      <c r="A42" s="338" t="s">
        <v>73</v>
      </c>
      <c r="B42" s="91"/>
      <c r="C42" s="91"/>
      <c r="D42" s="111">
        <v>0</v>
      </c>
      <c r="E42" s="111">
        <v>0</v>
      </c>
      <c r="F42" s="111">
        <v>0</v>
      </c>
      <c r="G42" s="112">
        <v>0</v>
      </c>
      <c r="H42" s="111">
        <v>0</v>
      </c>
      <c r="I42" s="28"/>
    </row>
    <row r="43" spans="1:9" ht="25.5" customHeight="1" x14ac:dyDescent="0.2">
      <c r="A43" s="338" t="s">
        <v>74</v>
      </c>
      <c r="B43" s="91"/>
      <c r="C43" s="91"/>
      <c r="D43" s="111">
        <v>0</v>
      </c>
      <c r="E43" s="111">
        <v>0</v>
      </c>
      <c r="F43" s="111">
        <v>0</v>
      </c>
      <c r="G43" s="112">
        <v>0</v>
      </c>
      <c r="H43" s="111">
        <v>0</v>
      </c>
      <c r="I43" s="28"/>
    </row>
    <row r="44" spans="1:9" ht="25.5" customHeight="1" x14ac:dyDescent="0.2">
      <c r="A44" s="338" t="s">
        <v>75</v>
      </c>
      <c r="B44" s="91"/>
      <c r="C44" s="91"/>
      <c r="D44" s="111">
        <v>0</v>
      </c>
      <c r="E44" s="111">
        <v>0</v>
      </c>
      <c r="F44" s="111">
        <v>0</v>
      </c>
      <c r="G44" s="112">
        <v>0</v>
      </c>
      <c r="H44" s="111">
        <v>0</v>
      </c>
      <c r="I44" s="28"/>
    </row>
    <row r="45" spans="1:9" ht="20.25" customHeight="1" x14ac:dyDescent="0.2">
      <c r="A45" s="338" t="s">
        <v>89</v>
      </c>
      <c r="B45" s="91"/>
      <c r="C45" s="91"/>
      <c r="D45" s="111">
        <v>0</v>
      </c>
      <c r="E45" s="111">
        <v>0</v>
      </c>
      <c r="F45" s="111">
        <v>0</v>
      </c>
      <c r="G45" s="112">
        <v>0</v>
      </c>
      <c r="H45" s="111">
        <v>0</v>
      </c>
      <c r="I45" s="28"/>
    </row>
    <row r="46" spans="1:9" ht="21" customHeight="1" x14ac:dyDescent="0.2">
      <c r="A46" s="338" t="s">
        <v>76</v>
      </c>
      <c r="B46" s="91"/>
      <c r="C46" s="91"/>
      <c r="D46" s="111">
        <v>0</v>
      </c>
      <c r="E46" s="111">
        <v>0</v>
      </c>
      <c r="F46" s="111">
        <v>0</v>
      </c>
      <c r="G46" s="112">
        <v>0</v>
      </c>
      <c r="H46" s="111">
        <v>0</v>
      </c>
      <c r="I46" s="28"/>
    </row>
    <row r="47" spans="1:9" ht="20.100000000000001" customHeight="1" x14ac:dyDescent="0.2">
      <c r="A47" s="338" t="s">
        <v>77</v>
      </c>
      <c r="B47" s="91"/>
      <c r="C47" s="91"/>
      <c r="D47" s="111">
        <v>0</v>
      </c>
      <c r="E47" s="111">
        <v>0</v>
      </c>
      <c r="F47" s="111">
        <v>0</v>
      </c>
      <c r="G47" s="112">
        <v>0</v>
      </c>
      <c r="H47" s="111">
        <v>0</v>
      </c>
      <c r="I47" s="28"/>
    </row>
    <row r="48" spans="1:9" ht="20.25" customHeight="1" x14ac:dyDescent="0.2">
      <c r="A48" s="338" t="s">
        <v>78</v>
      </c>
      <c r="B48" s="91"/>
      <c r="C48" s="91"/>
      <c r="D48" s="111">
        <v>0</v>
      </c>
      <c r="E48" s="111">
        <v>0</v>
      </c>
      <c r="F48" s="111">
        <v>0</v>
      </c>
      <c r="G48" s="112">
        <v>0</v>
      </c>
      <c r="H48" s="111">
        <v>0</v>
      </c>
      <c r="I48" s="28"/>
    </row>
    <row r="49" spans="1:9" ht="21" customHeight="1" x14ac:dyDescent="0.2">
      <c r="A49" s="338" t="s">
        <v>79</v>
      </c>
      <c r="B49" s="91"/>
      <c r="C49" s="91"/>
      <c r="D49" s="111">
        <v>0</v>
      </c>
      <c r="E49" s="111">
        <v>0</v>
      </c>
      <c r="F49" s="111">
        <v>0</v>
      </c>
      <c r="G49" s="112">
        <v>0</v>
      </c>
      <c r="H49" s="111">
        <v>0</v>
      </c>
      <c r="I49" s="28"/>
    </row>
    <row r="50" spans="1:9" ht="21" customHeight="1" x14ac:dyDescent="0.2">
      <c r="A50" s="338" t="s">
        <v>56</v>
      </c>
      <c r="B50" s="91"/>
      <c r="C50" s="91"/>
      <c r="D50" s="111">
        <v>0</v>
      </c>
      <c r="E50" s="111">
        <v>0</v>
      </c>
      <c r="F50" s="111">
        <v>0</v>
      </c>
      <c r="G50" s="112">
        <v>0</v>
      </c>
      <c r="H50" s="111">
        <v>0</v>
      </c>
      <c r="I50" s="28"/>
    </row>
    <row r="51" spans="1:9" ht="21" customHeight="1" x14ac:dyDescent="0.2">
      <c r="A51" s="338"/>
      <c r="B51" s="91"/>
      <c r="C51" s="91"/>
      <c r="D51" s="111">
        <v>0</v>
      </c>
      <c r="E51" s="111">
        <v>0</v>
      </c>
      <c r="F51" s="111">
        <v>0</v>
      </c>
      <c r="G51" s="112">
        <v>0</v>
      </c>
      <c r="H51" s="111">
        <v>0</v>
      </c>
      <c r="I51" s="28"/>
    </row>
    <row r="52" spans="1:9" ht="21" customHeight="1" x14ac:dyDescent="0.2">
      <c r="A52" s="338"/>
      <c r="B52" s="91"/>
      <c r="C52" s="91"/>
      <c r="D52" s="111">
        <v>0</v>
      </c>
      <c r="E52" s="111">
        <v>0</v>
      </c>
      <c r="F52" s="111">
        <v>0</v>
      </c>
      <c r="G52" s="112">
        <v>0</v>
      </c>
      <c r="H52" s="111">
        <v>0</v>
      </c>
      <c r="I52" s="28"/>
    </row>
    <row r="53" spans="1:9" ht="21" customHeight="1" x14ac:dyDescent="0.2">
      <c r="A53" s="338"/>
      <c r="B53" s="91"/>
      <c r="C53" s="91"/>
      <c r="D53" s="111">
        <v>0</v>
      </c>
      <c r="E53" s="111">
        <v>0</v>
      </c>
      <c r="F53" s="111">
        <v>0</v>
      </c>
      <c r="G53" s="112">
        <v>0</v>
      </c>
      <c r="H53" s="111">
        <v>0</v>
      </c>
      <c r="I53" s="28"/>
    </row>
    <row r="54" spans="1:9" ht="21" customHeight="1" x14ac:dyDescent="0.2">
      <c r="A54" s="338"/>
      <c r="B54" s="91"/>
      <c r="C54" s="91"/>
      <c r="D54" s="111">
        <v>0</v>
      </c>
      <c r="E54" s="111">
        <v>0</v>
      </c>
      <c r="F54" s="111">
        <v>0</v>
      </c>
      <c r="G54" s="112">
        <v>0</v>
      </c>
      <c r="H54" s="111">
        <v>0</v>
      </c>
      <c r="I54" s="28"/>
    </row>
    <row r="55" spans="1:9" ht="20.25" customHeight="1" x14ac:dyDescent="0.2">
      <c r="A55" s="338"/>
      <c r="B55" s="91"/>
      <c r="C55" s="91"/>
      <c r="D55" s="111">
        <v>0</v>
      </c>
      <c r="E55" s="111">
        <v>0</v>
      </c>
      <c r="F55" s="111">
        <v>0</v>
      </c>
      <c r="G55" s="112">
        <v>0</v>
      </c>
      <c r="H55" s="111">
        <v>0</v>
      </c>
      <c r="I55" s="28"/>
    </row>
    <row r="56" spans="1:9" ht="20.100000000000001" customHeight="1" x14ac:dyDescent="0.25">
      <c r="A56" s="223" t="s">
        <v>143</v>
      </c>
      <c r="B56" s="91"/>
      <c r="C56" s="91"/>
      <c r="D56" s="35">
        <f>SUM(D32:D55)</f>
        <v>0</v>
      </c>
      <c r="E56" s="35">
        <f>SUM(E32:E55)</f>
        <v>0</v>
      </c>
      <c r="F56" s="35">
        <f>SUM(F32:F55)</f>
        <v>0</v>
      </c>
      <c r="G56" s="35">
        <f>SUM(G32:G55)</f>
        <v>0</v>
      </c>
      <c r="H56" s="35">
        <f>SUM(H32:H55)</f>
        <v>0</v>
      </c>
      <c r="I56" s="28"/>
    </row>
    <row r="57" spans="1:9" ht="20.100000000000001" customHeight="1" x14ac:dyDescent="0.25">
      <c r="A57" s="223" t="s">
        <v>58</v>
      </c>
      <c r="B57" s="91"/>
      <c r="C57" s="91"/>
      <c r="D57" s="35">
        <f>D27-D56</f>
        <v>0</v>
      </c>
      <c r="E57" s="35">
        <f>E27-E56</f>
        <v>0</v>
      </c>
      <c r="F57" s="35">
        <f>F27-F56</f>
        <v>0</v>
      </c>
      <c r="G57" s="36">
        <f>H27-G56</f>
        <v>0</v>
      </c>
      <c r="H57" s="23">
        <f>H27-H56</f>
        <v>0</v>
      </c>
      <c r="I57" s="28"/>
    </row>
    <row r="58" spans="1:9" ht="15.75" x14ac:dyDescent="0.25">
      <c r="A58" s="223" t="s">
        <v>59</v>
      </c>
      <c r="B58" s="91"/>
      <c r="C58" s="91"/>
      <c r="D58" s="89">
        <v>0</v>
      </c>
      <c r="E58" s="89">
        <f>D61</f>
        <v>0</v>
      </c>
      <c r="F58" s="35">
        <f>+E61</f>
        <v>0</v>
      </c>
      <c r="G58" s="36">
        <f>+F61</f>
        <v>0</v>
      </c>
      <c r="H58" s="23">
        <f>+F61</f>
        <v>0</v>
      </c>
      <c r="I58" s="28"/>
    </row>
    <row r="59" spans="1:9" ht="20.100000000000001" customHeight="1" x14ac:dyDescent="0.25">
      <c r="A59" s="223" t="s">
        <v>60</v>
      </c>
      <c r="B59" s="91"/>
      <c r="C59" s="91"/>
      <c r="D59" s="89">
        <v>0</v>
      </c>
      <c r="E59" s="89">
        <v>0</v>
      </c>
      <c r="F59" s="89">
        <v>0</v>
      </c>
      <c r="G59" s="90">
        <v>0</v>
      </c>
      <c r="H59" s="83">
        <v>0</v>
      </c>
      <c r="I59" s="28"/>
    </row>
    <row r="60" spans="1:9" ht="20.100000000000001" customHeight="1" x14ac:dyDescent="0.25">
      <c r="A60" s="223" t="s">
        <v>66</v>
      </c>
      <c r="B60" s="91"/>
      <c r="C60" s="91"/>
      <c r="D60" s="89">
        <v>0</v>
      </c>
      <c r="E60" s="89">
        <v>0</v>
      </c>
      <c r="F60" s="89">
        <v>0</v>
      </c>
      <c r="G60" s="90">
        <v>0</v>
      </c>
      <c r="H60" s="83">
        <v>0</v>
      </c>
      <c r="I60" s="28"/>
    </row>
    <row r="61" spans="1:9" ht="20.100000000000001" customHeight="1" x14ac:dyDescent="0.25">
      <c r="A61" s="223" t="s">
        <v>144</v>
      </c>
      <c r="B61" s="91"/>
      <c r="C61" s="91"/>
      <c r="D61" s="115">
        <f>D57+D58+D59-D60</f>
        <v>0</v>
      </c>
      <c r="E61" s="115">
        <f>E57+E58+E59-E60</f>
        <v>0</v>
      </c>
      <c r="F61" s="116">
        <f>F57+F58+F59-F60</f>
        <v>0</v>
      </c>
      <c r="G61" s="37">
        <f>G57+G58+G59-G60</f>
        <v>0</v>
      </c>
      <c r="H61" s="38">
        <f>H57+H58+H59-H60</f>
        <v>0</v>
      </c>
      <c r="I61" s="28"/>
    </row>
    <row r="62" spans="1:9" ht="20.100000000000001" customHeight="1" x14ac:dyDescent="0.2">
      <c r="G62" s="1"/>
    </row>
  </sheetData>
  <mergeCells count="4">
    <mergeCell ref="A4:H4"/>
    <mergeCell ref="A5:H5"/>
    <mergeCell ref="A6:H6"/>
    <mergeCell ref="E8:H8"/>
  </mergeCells>
  <pageMargins left="0.7" right="0.7" top="0.75" bottom="0.75" header="0.3" footer="0.3"/>
  <pageSetup scale="61" orientation="portrait" r:id="rId1"/>
  <legacyDrawing r:id="rId2"/>
</worksheet>
</file>

<file path=xl/worksheets/sheet4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E9EA58-2BD0-4A14-8E78-6B2C04052A42}">
  <sheetPr>
    <pageSetUpPr fitToPage="1"/>
  </sheetPr>
  <dimension ref="A1:P67"/>
  <sheetViews>
    <sheetView showGridLines="0" zoomScale="85" zoomScaleNormal="85" workbookViewId="0">
      <selection activeCell="I30" sqref="I30"/>
    </sheetView>
  </sheetViews>
  <sheetFormatPr defaultColWidth="8.88671875" defaultRowHeight="15" x14ac:dyDescent="0.2"/>
  <cols>
    <col min="1" max="1" width="5.44140625" style="10" customWidth="1"/>
    <col min="2" max="4" width="8.88671875" style="10"/>
    <col min="5" max="5" width="14.6640625" style="10" customWidth="1"/>
    <col min="6" max="6" width="12.33203125" style="10" customWidth="1"/>
    <col min="7" max="7" width="17.44140625" style="10" customWidth="1"/>
    <col min="8" max="8" width="2.77734375" style="10" customWidth="1"/>
    <col min="9" max="9" width="16.88671875" style="10" customWidth="1"/>
    <col min="10" max="10" width="8.88671875" style="10"/>
    <col min="11" max="11" width="15.44140625" style="10" bestFit="1" customWidth="1"/>
    <col min="12" max="14" width="8.88671875" style="10"/>
    <col min="15" max="15" width="19.21875" style="10" customWidth="1"/>
    <col min="16" max="16" width="12.77734375" style="10" customWidth="1"/>
    <col min="17" max="16384" width="8.88671875" style="10"/>
  </cols>
  <sheetData>
    <row r="1" spans="1:16" x14ac:dyDescent="0.2">
      <c r="I1" s="182" t="s">
        <v>116</v>
      </c>
    </row>
    <row r="2" spans="1:16" ht="26.25" x14ac:dyDescent="0.4">
      <c r="D2" s="39"/>
      <c r="E2" s="87" t="s">
        <v>269</v>
      </c>
      <c r="F2" s="91"/>
    </row>
    <row r="3" spans="1:16" ht="23.25" x14ac:dyDescent="0.35">
      <c r="A3" s="15"/>
      <c r="B3" s="11"/>
      <c r="C3" s="15"/>
      <c r="D3" s="15"/>
      <c r="E3" s="402" t="s">
        <v>253</v>
      </c>
      <c r="F3" s="403"/>
      <c r="G3" s="15"/>
      <c r="H3" s="15"/>
      <c r="I3" s="15"/>
    </row>
    <row r="4" spans="1:16" ht="23.25" x14ac:dyDescent="0.35">
      <c r="A4" s="15"/>
      <c r="B4" s="11"/>
      <c r="C4" s="15"/>
      <c r="D4" s="15"/>
      <c r="E4" s="92" t="s">
        <v>119</v>
      </c>
      <c r="F4" s="177">
        <v>0</v>
      </c>
      <c r="G4" s="15"/>
      <c r="H4" s="15"/>
      <c r="I4" s="15"/>
    </row>
    <row r="5" spans="1:16" ht="24" thickBot="1" x14ac:dyDescent="0.4">
      <c r="A5" s="15"/>
      <c r="B5" s="11"/>
      <c r="C5" s="15"/>
      <c r="D5" s="15"/>
      <c r="E5" s="92"/>
      <c r="F5" s="110"/>
      <c r="G5" s="15"/>
      <c r="H5" s="15"/>
      <c r="I5" s="15"/>
    </row>
    <row r="6" spans="1:16" ht="18.75" thickBot="1" x14ac:dyDescent="0.3">
      <c r="A6" s="75" t="s">
        <v>102</v>
      </c>
      <c r="B6" s="76"/>
      <c r="C6" s="76"/>
      <c r="D6" s="76"/>
      <c r="E6" s="85">
        <v>0</v>
      </c>
      <c r="F6" s="110"/>
    </row>
    <row r="8" spans="1:16" ht="15.75" x14ac:dyDescent="0.25">
      <c r="B8" s="18" t="s">
        <v>8</v>
      </c>
      <c r="N8" s="397" t="s">
        <v>98</v>
      </c>
      <c r="O8" s="397"/>
      <c r="P8" s="397"/>
    </row>
    <row r="9" spans="1:16" x14ac:dyDescent="0.2">
      <c r="A9" s="9" t="s">
        <v>9</v>
      </c>
      <c r="B9" s="9" t="s">
        <v>145</v>
      </c>
      <c r="G9" s="21">
        <f>+'SR 13 WKS'!H56</f>
        <v>0</v>
      </c>
      <c r="H9" s="14"/>
      <c r="I9" s="14"/>
    </row>
    <row r="10" spans="1:16" x14ac:dyDescent="0.2">
      <c r="B10" s="9" t="s">
        <v>153</v>
      </c>
      <c r="G10" s="22">
        <f>+'SR 13 WKS'!H60</f>
        <v>0</v>
      </c>
      <c r="H10" s="14"/>
      <c r="I10" s="14"/>
      <c r="N10" s="10" t="s">
        <v>109</v>
      </c>
      <c r="P10" s="45">
        <f>+'SR 13 WKS'!F56</f>
        <v>0</v>
      </c>
    </row>
    <row r="11" spans="1:16" ht="15.75" thickBot="1" x14ac:dyDescent="0.25">
      <c r="B11" s="9" t="s">
        <v>10</v>
      </c>
      <c r="G11" s="22"/>
      <c r="H11" s="14"/>
      <c r="I11" s="21">
        <f>G9+G10</f>
        <v>0</v>
      </c>
      <c r="N11" s="10" t="s">
        <v>326</v>
      </c>
      <c r="P11" s="46">
        <f>+'SR 13 WKS'!F60</f>
        <v>0</v>
      </c>
    </row>
    <row r="12" spans="1:16" ht="15.75" thickBot="1" x14ac:dyDescent="0.25">
      <c r="A12" s="9" t="s">
        <v>11</v>
      </c>
      <c r="B12" s="9" t="s">
        <v>63</v>
      </c>
      <c r="G12" s="14"/>
      <c r="H12" s="14"/>
      <c r="I12" s="83">
        <v>0</v>
      </c>
      <c r="K12" s="42" t="str">
        <f>IF(I12&gt;P24,"Too High", "Within Limitations")</f>
        <v>Within Limitations</v>
      </c>
      <c r="N12" s="10" t="s">
        <v>99</v>
      </c>
      <c r="P12" s="45">
        <f>SUM(P10:P11)</f>
        <v>0</v>
      </c>
    </row>
    <row r="13" spans="1:16" x14ac:dyDescent="0.2">
      <c r="A13" s="9" t="s">
        <v>12</v>
      </c>
      <c r="B13" s="9" t="s">
        <v>13</v>
      </c>
      <c r="I13" s="1"/>
      <c r="P13" s="45"/>
    </row>
    <row r="14" spans="1:16" ht="15.75" thickBot="1" x14ac:dyDescent="0.25">
      <c r="B14" s="9" t="s">
        <v>14</v>
      </c>
      <c r="I14" s="174">
        <f>I11+I12</f>
        <v>0</v>
      </c>
      <c r="N14" s="10" t="s">
        <v>120</v>
      </c>
      <c r="P14" s="79">
        <f>+P12*0.75</f>
        <v>0</v>
      </c>
    </row>
    <row r="15" spans="1:16" ht="15.75" thickTop="1" x14ac:dyDescent="0.2">
      <c r="I15" s="12"/>
    </row>
    <row r="16" spans="1:16" ht="15.75" x14ac:dyDescent="0.25">
      <c r="B16" s="18" t="s">
        <v>15</v>
      </c>
      <c r="N16" s="10" t="s">
        <v>165</v>
      </c>
      <c r="P16" s="79">
        <f>+'SR 13 WKS'!H56</f>
        <v>0</v>
      </c>
    </row>
    <row r="17" spans="1:16" x14ac:dyDescent="0.2">
      <c r="A17" s="9">
        <v>4</v>
      </c>
      <c r="B17" s="9" t="s">
        <v>115</v>
      </c>
      <c r="F17" s="9" t="str">
        <f>(+TOC!D2-1) &amp; " (Note 2)"</f>
        <v>2026 (Note 2)</v>
      </c>
      <c r="I17" s="172">
        <f>+'SR 13 WKS'!F61</f>
        <v>0</v>
      </c>
      <c r="N17" s="10" t="s">
        <v>325</v>
      </c>
      <c r="P17" s="80">
        <f>+'SR 13 WKS'!H60</f>
        <v>0</v>
      </c>
    </row>
    <row r="18" spans="1:16" x14ac:dyDescent="0.2">
      <c r="A18" s="9" t="s">
        <v>16</v>
      </c>
      <c r="B18" s="9" t="s">
        <v>154</v>
      </c>
      <c r="G18" s="20">
        <f>+'SR 13 WKS'!H27</f>
        <v>0</v>
      </c>
      <c r="I18" s="1"/>
      <c r="N18" s="10" t="s">
        <v>99</v>
      </c>
      <c r="P18" s="79">
        <f>SUM(P16:P17)</f>
        <v>0</v>
      </c>
    </row>
    <row r="19" spans="1:16" x14ac:dyDescent="0.2">
      <c r="B19" s="9" t="s">
        <v>155</v>
      </c>
      <c r="G19" s="19">
        <f>+'SR 13 WKS'!H59</f>
        <v>0</v>
      </c>
      <c r="P19" s="79"/>
    </row>
    <row r="20" spans="1:16" x14ac:dyDescent="0.2">
      <c r="B20" s="9" t="s">
        <v>17</v>
      </c>
      <c r="G20" s="1"/>
      <c r="N20" s="10" t="s">
        <v>120</v>
      </c>
      <c r="P20" s="79">
        <f>+P18*0.75</f>
        <v>0</v>
      </c>
    </row>
    <row r="21" spans="1:16" x14ac:dyDescent="0.2">
      <c r="B21" s="9" t="s">
        <v>18</v>
      </c>
      <c r="I21" s="24">
        <f>G18+G19</f>
        <v>0</v>
      </c>
      <c r="P21" s="81"/>
    </row>
    <row r="22" spans="1:16" x14ac:dyDescent="0.2">
      <c r="B22" s="9"/>
      <c r="I22" s="13"/>
      <c r="P22" s="81"/>
    </row>
    <row r="23" spans="1:16" ht="15.75" x14ac:dyDescent="0.25">
      <c r="A23" s="9" t="s">
        <v>19</v>
      </c>
      <c r="B23" s="18" t="s">
        <v>20</v>
      </c>
      <c r="I23" s="23">
        <f>I17+I21</f>
        <v>0</v>
      </c>
      <c r="N23" s="10" t="s">
        <v>167</v>
      </c>
      <c r="P23" s="81"/>
    </row>
    <row r="24" spans="1:16" x14ac:dyDescent="0.2">
      <c r="A24" s="9" t="s">
        <v>21</v>
      </c>
      <c r="B24" s="9" t="s">
        <v>22</v>
      </c>
      <c r="I24" s="1"/>
      <c r="N24" s="10" t="s">
        <v>120</v>
      </c>
      <c r="P24" s="82">
        <f>MIN(P14,P20)</f>
        <v>0</v>
      </c>
    </row>
    <row r="25" spans="1:16" x14ac:dyDescent="0.2">
      <c r="B25" s="9" t="s">
        <v>23</v>
      </c>
      <c r="I25" s="21">
        <f>IF((I14-I23)&lt;0,0,I14-I23)</f>
        <v>0</v>
      </c>
    </row>
    <row r="26" spans="1:16" ht="15.75" thickBot="1" x14ac:dyDescent="0.25">
      <c r="A26" s="9" t="s">
        <v>24</v>
      </c>
      <c r="B26" s="9" t="s">
        <v>25</v>
      </c>
      <c r="I26" s="1"/>
    </row>
    <row r="27" spans="1:16" ht="15.75" thickBot="1" x14ac:dyDescent="0.25">
      <c r="B27" s="9" t="s">
        <v>26</v>
      </c>
      <c r="I27" s="84">
        <v>0</v>
      </c>
      <c r="K27" s="42" t="str">
        <f>IF(I27&gt;(I25*0.05),"Too High", "Within Limitations")</f>
        <v>Within Limitations</v>
      </c>
    </row>
    <row r="28" spans="1:16" ht="16.5" thickBot="1" x14ac:dyDescent="0.3">
      <c r="A28" s="9" t="s">
        <v>27</v>
      </c>
      <c r="B28" s="9" t="s">
        <v>149</v>
      </c>
      <c r="I28" s="173">
        <f>I25+I27</f>
        <v>0</v>
      </c>
      <c r="J28" s="16"/>
      <c r="K28" s="16"/>
      <c r="L28" s="16"/>
    </row>
    <row r="29" spans="1:16" ht="16.5" thickTop="1" thickBot="1" x14ac:dyDescent="0.25">
      <c r="I29" s="12"/>
    </row>
    <row r="30" spans="1:16" ht="16.5" thickBot="1" x14ac:dyDescent="0.3">
      <c r="A30" s="17" t="s">
        <v>34</v>
      </c>
      <c r="B30" s="10" t="s">
        <v>139</v>
      </c>
      <c r="I30" s="25" t="e">
        <f>ROUND(I28/E6*1000,2)</f>
        <v>#DIV/0!</v>
      </c>
      <c r="K30" s="171" t="e">
        <f>IF(I30&gt;(F4),"Too High", "Within Limitations")</f>
        <v>#DIV/0!</v>
      </c>
    </row>
    <row r="32" spans="1:16" ht="37.5" customHeight="1" x14ac:dyDescent="0.25">
      <c r="A32" s="395" t="s">
        <v>214</v>
      </c>
      <c r="B32" s="396"/>
      <c r="C32" s="396"/>
      <c r="D32" s="396"/>
      <c r="E32" s="396"/>
      <c r="F32" s="396"/>
      <c r="G32" s="396"/>
      <c r="H32" s="396"/>
      <c r="I32" s="396"/>
    </row>
    <row r="33" spans="1:10" x14ac:dyDescent="0.2">
      <c r="A33" s="9"/>
    </row>
    <row r="34" spans="1:10" ht="15" customHeight="1" x14ac:dyDescent="0.2">
      <c r="A34" s="362" t="s">
        <v>125</v>
      </c>
      <c r="B34" s="362"/>
      <c r="C34" s="362"/>
      <c r="D34" s="362"/>
      <c r="E34" s="362"/>
      <c r="F34" s="362"/>
      <c r="G34" s="362"/>
      <c r="H34" s="362"/>
      <c r="I34" s="362"/>
    </row>
    <row r="35" spans="1:10" x14ac:dyDescent="0.2">
      <c r="A35" s="362"/>
      <c r="B35" s="362"/>
      <c r="C35" s="362"/>
      <c r="D35" s="362"/>
      <c r="E35" s="362"/>
      <c r="F35" s="362"/>
      <c r="G35" s="362"/>
      <c r="H35" s="362"/>
      <c r="I35" s="362"/>
    </row>
    <row r="36" spans="1:10" x14ac:dyDescent="0.2">
      <c r="A36" s="362"/>
      <c r="B36" s="362"/>
      <c r="C36" s="362"/>
      <c r="D36" s="362"/>
      <c r="E36" s="362"/>
      <c r="F36" s="362"/>
      <c r="G36" s="362"/>
      <c r="H36" s="362"/>
      <c r="I36" s="362"/>
    </row>
    <row r="37" spans="1:10" hidden="1" x14ac:dyDescent="0.2">
      <c r="A37" s="44"/>
      <c r="B37" s="44"/>
      <c r="C37" s="44"/>
      <c r="D37" s="44"/>
      <c r="E37" s="44"/>
      <c r="F37" s="44"/>
      <c r="G37" s="44"/>
      <c r="H37" s="44"/>
      <c r="I37" s="44"/>
    </row>
    <row r="38" spans="1:10" ht="15.75" hidden="1" x14ac:dyDescent="0.25">
      <c r="A38" s="16" t="s">
        <v>124</v>
      </c>
    </row>
    <row r="39" spans="1:10" ht="15.75" hidden="1" x14ac:dyDescent="0.25">
      <c r="A39" s="16"/>
    </row>
    <row r="40" spans="1:10" ht="19.5" hidden="1" customHeight="1" x14ac:dyDescent="0.2">
      <c r="A40" s="360" t="s">
        <v>123</v>
      </c>
      <c r="B40" s="360"/>
      <c r="C40" s="360"/>
      <c r="D40" s="360"/>
      <c r="E40" s="360"/>
      <c r="F40" s="360"/>
      <c r="G40" s="360"/>
      <c r="H40" s="360"/>
      <c r="I40" s="360"/>
      <c r="J40" s="360"/>
    </row>
    <row r="41" spans="1:10" ht="19.5" hidden="1" customHeight="1" x14ac:dyDescent="0.2">
      <c r="A41" s="360"/>
      <c r="B41" s="360"/>
      <c r="C41" s="360"/>
      <c r="D41" s="360"/>
      <c r="E41" s="360"/>
      <c r="F41" s="360"/>
      <c r="G41" s="360"/>
      <c r="H41" s="360"/>
      <c r="I41" s="360"/>
      <c r="J41" s="360"/>
    </row>
    <row r="42" spans="1:10" ht="19.5" hidden="1" customHeight="1" x14ac:dyDescent="0.2">
      <c r="A42" s="360"/>
      <c r="B42" s="360"/>
      <c r="C42" s="360"/>
      <c r="D42" s="360"/>
      <c r="E42" s="360"/>
      <c r="F42" s="360"/>
      <c r="G42" s="360"/>
      <c r="H42" s="360"/>
      <c r="I42" s="360"/>
      <c r="J42" s="360"/>
    </row>
    <row r="43" spans="1:10" ht="19.5" hidden="1" customHeight="1" x14ac:dyDescent="0.2">
      <c r="A43" s="360"/>
      <c r="B43" s="360"/>
      <c r="C43" s="360"/>
      <c r="D43" s="360"/>
      <c r="E43" s="360"/>
      <c r="F43" s="360"/>
      <c r="G43" s="360"/>
      <c r="H43" s="360"/>
      <c r="I43" s="360"/>
      <c r="J43" s="360"/>
    </row>
    <row r="44" spans="1:10" ht="19.5" hidden="1" customHeight="1" x14ac:dyDescent="0.2">
      <c r="A44" s="360"/>
      <c r="B44" s="360"/>
      <c r="C44" s="360"/>
      <c r="D44" s="360"/>
      <c r="E44" s="360"/>
      <c r="F44" s="360"/>
      <c r="G44" s="360"/>
      <c r="H44" s="360"/>
      <c r="I44" s="360"/>
      <c r="J44" s="360"/>
    </row>
    <row r="45" spans="1:10" hidden="1" x14ac:dyDescent="0.2"/>
    <row r="46" spans="1:10" ht="18.75" hidden="1" customHeight="1" x14ac:dyDescent="0.2">
      <c r="A46" s="360" t="s">
        <v>121</v>
      </c>
      <c r="B46" s="360"/>
      <c r="C46" s="360"/>
      <c r="D46" s="360"/>
      <c r="E46" s="360"/>
      <c r="F46" s="360"/>
      <c r="G46" s="360"/>
      <c r="H46" s="360"/>
      <c r="I46" s="360"/>
      <c r="J46" s="360"/>
    </row>
    <row r="47" spans="1:10" ht="18.75" hidden="1" customHeight="1" x14ac:dyDescent="0.2">
      <c r="A47" s="360"/>
      <c r="B47" s="360"/>
      <c r="C47" s="360"/>
      <c r="D47" s="360"/>
      <c r="E47" s="360"/>
      <c r="F47" s="360"/>
      <c r="G47" s="360"/>
      <c r="H47" s="360"/>
      <c r="I47" s="360"/>
      <c r="J47" s="360"/>
    </row>
    <row r="48" spans="1:10" ht="18.75" hidden="1" customHeight="1" x14ac:dyDescent="0.2">
      <c r="A48" s="360"/>
      <c r="B48" s="360"/>
      <c r="C48" s="360"/>
      <c r="D48" s="360"/>
      <c r="E48" s="360"/>
      <c r="F48" s="360"/>
      <c r="G48" s="360"/>
      <c r="H48" s="360"/>
      <c r="I48" s="360"/>
      <c r="J48" s="360"/>
    </row>
    <row r="49" spans="1:10" ht="18.75" hidden="1" customHeight="1" x14ac:dyDescent="0.2">
      <c r="A49" s="360"/>
      <c r="B49" s="360"/>
      <c r="C49" s="360"/>
      <c r="D49" s="360"/>
      <c r="E49" s="360"/>
      <c r="F49" s="360"/>
      <c r="G49" s="360"/>
      <c r="H49" s="360"/>
      <c r="I49" s="360"/>
      <c r="J49" s="360"/>
    </row>
    <row r="50" spans="1:10" ht="18.75" hidden="1" customHeight="1" x14ac:dyDescent="0.2">
      <c r="A50" s="360"/>
      <c r="B50" s="360"/>
      <c r="C50" s="360"/>
      <c r="D50" s="360"/>
      <c r="E50" s="360"/>
      <c r="F50" s="360"/>
      <c r="G50" s="360"/>
      <c r="H50" s="360"/>
      <c r="I50" s="360"/>
      <c r="J50" s="360"/>
    </row>
    <row r="51" spans="1:10" ht="18.75" hidden="1" customHeight="1" x14ac:dyDescent="0.2">
      <c r="A51" s="360"/>
      <c r="B51" s="360"/>
      <c r="C51" s="360"/>
      <c r="D51" s="360"/>
      <c r="E51" s="360"/>
      <c r="F51" s="360"/>
      <c r="G51" s="360"/>
      <c r="H51" s="360"/>
      <c r="I51" s="360"/>
      <c r="J51" s="360"/>
    </row>
    <row r="52" spans="1:10" ht="21.75" hidden="1" customHeight="1" x14ac:dyDescent="0.2">
      <c r="A52" s="360"/>
      <c r="B52" s="360"/>
      <c r="C52" s="360"/>
      <c r="D52" s="360"/>
      <c r="E52" s="360"/>
      <c r="F52" s="360"/>
      <c r="G52" s="360"/>
      <c r="H52" s="360"/>
      <c r="I52" s="360"/>
      <c r="J52" s="360"/>
    </row>
    <row r="53" spans="1:10" hidden="1" x14ac:dyDescent="0.2">
      <c r="A53" s="360" t="s">
        <v>122</v>
      </c>
      <c r="B53" s="360"/>
      <c r="C53" s="360"/>
      <c r="D53" s="360"/>
      <c r="E53" s="360"/>
      <c r="F53" s="360"/>
      <c r="G53" s="360"/>
      <c r="H53" s="360"/>
      <c r="I53" s="360"/>
      <c r="J53" s="360"/>
    </row>
    <row r="54" spans="1:10" hidden="1" x14ac:dyDescent="0.2">
      <c r="A54" s="360"/>
      <c r="B54" s="360"/>
      <c r="C54" s="360"/>
      <c r="D54" s="360"/>
      <c r="E54" s="360"/>
      <c r="F54" s="360"/>
      <c r="G54" s="360"/>
      <c r="H54" s="360"/>
      <c r="I54" s="360"/>
      <c r="J54" s="360"/>
    </row>
    <row r="55" spans="1:10" hidden="1" x14ac:dyDescent="0.2">
      <c r="A55" s="360"/>
      <c r="B55" s="360"/>
      <c r="C55" s="360"/>
      <c r="D55" s="360"/>
      <c r="E55" s="360"/>
      <c r="F55" s="360"/>
      <c r="G55" s="360"/>
      <c r="H55" s="360"/>
      <c r="I55" s="360"/>
      <c r="J55" s="360"/>
    </row>
    <row r="56" spans="1:10" hidden="1" x14ac:dyDescent="0.2">
      <c r="A56" s="360"/>
      <c r="B56" s="360"/>
      <c r="C56" s="360"/>
      <c r="D56" s="360"/>
      <c r="E56" s="360"/>
      <c r="F56" s="360"/>
      <c r="G56" s="360"/>
      <c r="H56" s="360"/>
      <c r="I56" s="360"/>
      <c r="J56" s="360"/>
    </row>
    <row r="57" spans="1:10" hidden="1" x14ac:dyDescent="0.2">
      <c r="A57" s="360"/>
      <c r="B57" s="360"/>
      <c r="C57" s="360"/>
      <c r="D57" s="360"/>
      <c r="E57" s="360"/>
      <c r="F57" s="360"/>
      <c r="G57" s="360"/>
      <c r="H57" s="360"/>
      <c r="I57" s="360"/>
      <c r="J57" s="360"/>
    </row>
    <row r="58" spans="1:10" hidden="1" x14ac:dyDescent="0.2">
      <c r="A58" s="360"/>
      <c r="B58" s="360"/>
      <c r="C58" s="360"/>
      <c r="D58" s="360"/>
      <c r="E58" s="360"/>
      <c r="F58" s="360"/>
      <c r="G58" s="360"/>
      <c r="H58" s="360"/>
      <c r="I58" s="360"/>
      <c r="J58" s="360"/>
    </row>
    <row r="59" spans="1:10" hidden="1" x14ac:dyDescent="0.2">
      <c r="A59" s="360"/>
      <c r="B59" s="360"/>
      <c r="C59" s="360"/>
      <c r="D59" s="360"/>
      <c r="E59" s="360"/>
      <c r="F59" s="360"/>
      <c r="G59" s="360"/>
      <c r="H59" s="360"/>
      <c r="I59" s="360"/>
      <c r="J59" s="360"/>
    </row>
    <row r="60" spans="1:10" hidden="1" x14ac:dyDescent="0.2">
      <c r="A60" s="360"/>
      <c r="B60" s="360"/>
      <c r="C60" s="360"/>
      <c r="D60" s="360"/>
      <c r="E60" s="360"/>
      <c r="F60" s="360"/>
      <c r="G60" s="360"/>
      <c r="H60" s="360"/>
      <c r="I60" s="360"/>
      <c r="J60" s="360"/>
    </row>
    <row r="61" spans="1:10" hidden="1" x14ac:dyDescent="0.2">
      <c r="A61" s="360"/>
      <c r="B61" s="360"/>
      <c r="C61" s="360"/>
      <c r="D61" s="360"/>
      <c r="E61" s="360"/>
      <c r="F61" s="360"/>
      <c r="G61" s="360"/>
      <c r="H61" s="360"/>
      <c r="I61" s="360"/>
      <c r="J61" s="360"/>
    </row>
    <row r="62" spans="1:10" hidden="1" x14ac:dyDescent="0.2">
      <c r="A62" s="360"/>
      <c r="B62" s="360"/>
      <c r="C62" s="360"/>
      <c r="D62" s="360"/>
      <c r="E62" s="360"/>
      <c r="F62" s="360"/>
      <c r="G62" s="360"/>
      <c r="H62" s="360"/>
      <c r="I62" s="360"/>
      <c r="J62" s="360"/>
    </row>
    <row r="63" spans="1:10" hidden="1" x14ac:dyDescent="0.2">
      <c r="A63" s="360"/>
      <c r="B63" s="360"/>
      <c r="C63" s="360"/>
      <c r="D63" s="360"/>
      <c r="E63" s="360"/>
      <c r="F63" s="360"/>
      <c r="G63" s="360"/>
      <c r="H63" s="360"/>
      <c r="I63" s="360"/>
      <c r="J63" s="360"/>
    </row>
    <row r="64" spans="1:10" hidden="1" x14ac:dyDescent="0.2">
      <c r="A64" s="360"/>
      <c r="B64" s="360"/>
      <c r="C64" s="360"/>
      <c r="D64" s="360"/>
      <c r="E64" s="360"/>
      <c r="F64" s="360"/>
      <c r="G64" s="360"/>
      <c r="H64" s="360"/>
      <c r="I64" s="360"/>
      <c r="J64" s="360"/>
    </row>
    <row r="65" spans="1:10" hidden="1" x14ac:dyDescent="0.2">
      <c r="A65" s="360"/>
      <c r="B65" s="360"/>
      <c r="C65" s="360"/>
      <c r="D65" s="360"/>
      <c r="E65" s="360"/>
      <c r="F65" s="360"/>
      <c r="G65" s="360"/>
      <c r="H65" s="360"/>
      <c r="I65" s="360"/>
      <c r="J65" s="360"/>
    </row>
    <row r="66" spans="1:10" hidden="1" x14ac:dyDescent="0.2">
      <c r="A66" s="360"/>
      <c r="B66" s="360"/>
      <c r="C66" s="360"/>
      <c r="D66" s="360"/>
      <c r="E66" s="360"/>
      <c r="F66" s="360"/>
      <c r="G66" s="360"/>
      <c r="H66" s="360"/>
      <c r="I66" s="360"/>
      <c r="J66" s="360"/>
    </row>
    <row r="67" spans="1:10" hidden="1" x14ac:dyDescent="0.2"/>
  </sheetData>
  <mergeCells count="7">
    <mergeCell ref="A53:J66"/>
    <mergeCell ref="E3:F3"/>
    <mergeCell ref="N8:P8"/>
    <mergeCell ref="A32:I32"/>
    <mergeCell ref="A34:I36"/>
    <mergeCell ref="A40:J44"/>
    <mergeCell ref="A46:J52"/>
  </mergeCells>
  <conditionalFormatting sqref="K12 K27">
    <cfRule type="containsText" dxfId="143" priority="6" operator="containsText" text="Too High">
      <formula>NOT(ISERROR(SEARCH("Too High",K12)))</formula>
    </cfRule>
  </conditionalFormatting>
  <conditionalFormatting sqref="K12">
    <cfRule type="containsText" dxfId="142" priority="7" operator="containsText" text="Within Limitations">
      <formula>NOT(ISERROR(SEARCH("Within Limitations",K12)))</formula>
    </cfRule>
  </conditionalFormatting>
  <conditionalFormatting sqref="K27">
    <cfRule type="containsText" dxfId="141" priority="8" operator="containsText" text="Within Limitations">
      <formula>NOT(ISERROR(SEARCH("Within Limitations",K27)))</formula>
    </cfRule>
  </conditionalFormatting>
  <conditionalFormatting sqref="K30">
    <cfRule type="containsText" dxfId="140" priority="3" operator="containsText" text="Too High">
      <formula>NOT(ISERROR(SEARCH("Too High",K30)))</formula>
    </cfRule>
    <cfRule type="containsText" dxfId="139" priority="4" operator="containsText" text="Within Limitations">
      <formula>NOT(ISERROR(SEARCH("Within Limitations",K30)))</formula>
    </cfRule>
  </conditionalFormatting>
  <conditionalFormatting sqref="P14">
    <cfRule type="expression" dxfId="138" priority="1">
      <formula>"$P$14&gt;(.75*$P$12)"</formula>
    </cfRule>
  </conditionalFormatting>
  <conditionalFormatting sqref="P20">
    <cfRule type="expression" dxfId="137" priority="2">
      <formula>"$P$14&gt;(.75*$P$12)"</formula>
    </cfRule>
  </conditionalFormatting>
  <pageMargins left="0.7" right="0.7" top="0.75" bottom="0.75" header="0.3" footer="0.3"/>
  <pageSetup scale="62" orientation="portrait" r:id="rId1"/>
  <legacyDrawing r:id="rId2"/>
</worksheet>
</file>

<file path=xl/worksheets/sheet4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BEB90D-47AD-45F4-9EAB-7F989A0E28EA}">
  <sheetPr>
    <pageSetUpPr fitToPage="1"/>
  </sheetPr>
  <dimension ref="A1:I62"/>
  <sheetViews>
    <sheetView topLeftCell="A23" zoomScale="85" zoomScaleNormal="85" workbookViewId="0">
      <selection activeCell="N20" sqref="N20"/>
    </sheetView>
  </sheetViews>
  <sheetFormatPr defaultColWidth="9.77734375" defaultRowHeight="15" x14ac:dyDescent="0.2"/>
  <cols>
    <col min="1" max="2" width="9.77734375" style="10"/>
    <col min="3" max="3" width="13.5546875" style="10" customWidth="1"/>
    <col min="4" max="4" width="15.109375" style="10" customWidth="1"/>
    <col min="5" max="6" width="15.77734375" style="10" customWidth="1"/>
    <col min="7" max="8" width="14.77734375" style="10" customWidth="1"/>
    <col min="9" max="9" width="4.77734375" style="10" customWidth="1"/>
    <col min="10" max="16384" width="9.77734375" style="10"/>
  </cols>
  <sheetData>
    <row r="1" spans="1:9" ht="15" customHeight="1" x14ac:dyDescent="0.2">
      <c r="H1" s="182" t="s">
        <v>116</v>
      </c>
    </row>
    <row r="2" spans="1:9" ht="15" customHeight="1" x14ac:dyDescent="0.2">
      <c r="H2" s="9"/>
    </row>
    <row r="3" spans="1:9" ht="15" customHeight="1" x14ac:dyDescent="0.2"/>
    <row r="4" spans="1:9" ht="15" customHeight="1" x14ac:dyDescent="0.25">
      <c r="A4" s="398" t="str">
        <f>+'SR 13'!E2</f>
        <v>SR Example Fund 13</v>
      </c>
      <c r="B4" s="398"/>
      <c r="C4" s="398"/>
      <c r="D4" s="398"/>
      <c r="E4" s="398"/>
      <c r="F4" s="398"/>
      <c r="G4" s="398"/>
      <c r="H4" s="398"/>
    </row>
    <row r="5" spans="1:9" ht="15" customHeight="1" x14ac:dyDescent="0.25">
      <c r="A5" s="397" t="s">
        <v>156</v>
      </c>
      <c r="B5" s="397"/>
      <c r="C5" s="397"/>
      <c r="D5" s="397"/>
      <c r="E5" s="397"/>
      <c r="F5" s="397"/>
      <c r="G5" s="397"/>
      <c r="H5" s="397"/>
    </row>
    <row r="6" spans="1:9" ht="15" customHeight="1" x14ac:dyDescent="0.25">
      <c r="A6" s="397" t="str">
        <f>+'SR 13'!E3</f>
        <v>Fund XXX</v>
      </c>
      <c r="B6" s="397"/>
      <c r="C6" s="397"/>
      <c r="D6" s="397"/>
      <c r="E6" s="397"/>
      <c r="F6" s="397"/>
      <c r="G6" s="397"/>
      <c r="H6" s="397"/>
    </row>
    <row r="7" spans="1:9" ht="15" customHeight="1" x14ac:dyDescent="0.2">
      <c r="C7" s="9"/>
      <c r="D7" s="9"/>
    </row>
    <row r="8" spans="1:9" ht="15" customHeight="1" x14ac:dyDescent="0.2">
      <c r="D8" s="341" t="s">
        <v>697</v>
      </c>
      <c r="E8" s="399" t="s">
        <v>698</v>
      </c>
      <c r="F8" s="400"/>
      <c r="G8" s="400"/>
      <c r="H8" s="401"/>
    </row>
    <row r="9" spans="1:9" ht="15" customHeight="1" x14ac:dyDescent="0.2">
      <c r="D9" s="2" t="s">
        <v>28</v>
      </c>
      <c r="E9" s="2" t="s">
        <v>28</v>
      </c>
      <c r="F9" s="2" t="s">
        <v>29</v>
      </c>
      <c r="G9" s="26" t="s">
        <v>29</v>
      </c>
      <c r="H9" s="27"/>
      <c r="I9" s="28"/>
    </row>
    <row r="10" spans="1:9" ht="15" customHeight="1" x14ac:dyDescent="0.2">
      <c r="D10" s="5" t="s">
        <v>30</v>
      </c>
      <c r="E10" s="5" t="s">
        <v>30</v>
      </c>
      <c r="F10" s="5" t="s">
        <v>30</v>
      </c>
      <c r="G10" s="29" t="s">
        <v>30</v>
      </c>
      <c r="H10" s="30"/>
      <c r="I10" s="28"/>
    </row>
    <row r="11" spans="1:9" ht="15" customHeight="1" x14ac:dyDescent="0.25">
      <c r="A11" s="223" t="s">
        <v>31</v>
      </c>
      <c r="B11" s="91"/>
      <c r="C11" s="91"/>
      <c r="D11" s="31">
        <f>+E11-1</f>
        <v>2024</v>
      </c>
      <c r="E11" s="31">
        <f>+F11-1</f>
        <v>2025</v>
      </c>
      <c r="F11" s="31">
        <f>+G11-1</f>
        <v>2026</v>
      </c>
      <c r="G11" s="32">
        <f>+TOC!D2</f>
        <v>2027</v>
      </c>
      <c r="H11" s="33"/>
      <c r="I11" s="28"/>
    </row>
    <row r="12" spans="1:9" ht="21" customHeight="1" x14ac:dyDescent="0.2">
      <c r="A12" s="338" t="s">
        <v>64</v>
      </c>
      <c r="B12" s="91"/>
      <c r="C12" s="91"/>
      <c r="D12" s="123">
        <v>0</v>
      </c>
      <c r="E12" s="123">
        <v>0</v>
      </c>
      <c r="F12" s="123">
        <v>0</v>
      </c>
      <c r="G12" s="113"/>
      <c r="H12" s="114"/>
      <c r="I12" s="53"/>
    </row>
    <row r="13" spans="1:9" ht="21" customHeight="1" x14ac:dyDescent="0.2">
      <c r="A13" s="338" t="s">
        <v>85</v>
      </c>
      <c r="B13" s="91"/>
      <c r="C13" s="91"/>
      <c r="D13" s="123">
        <v>0</v>
      </c>
      <c r="E13" s="123">
        <v>0</v>
      </c>
      <c r="F13" s="123">
        <v>0</v>
      </c>
      <c r="G13" s="113"/>
      <c r="H13" s="111">
        <v>0</v>
      </c>
      <c r="I13" s="53"/>
    </row>
    <row r="14" spans="1:9" ht="21" customHeight="1" x14ac:dyDescent="0.2">
      <c r="A14" s="338" t="s">
        <v>65</v>
      </c>
      <c r="B14" s="91"/>
      <c r="C14" s="91"/>
      <c r="D14" s="123">
        <v>0</v>
      </c>
      <c r="E14" s="123">
        <v>0</v>
      </c>
      <c r="F14" s="123">
        <v>0</v>
      </c>
      <c r="G14" s="113"/>
      <c r="H14" s="111">
        <v>0</v>
      </c>
      <c r="I14" s="53"/>
    </row>
    <row r="15" spans="1:9" ht="21" customHeight="1" x14ac:dyDescent="0.2">
      <c r="A15" s="338" t="s">
        <v>82</v>
      </c>
      <c r="B15" s="91"/>
      <c r="C15" s="91"/>
      <c r="D15" s="123">
        <v>0</v>
      </c>
      <c r="E15" s="123">
        <v>0</v>
      </c>
      <c r="F15" s="123">
        <v>0</v>
      </c>
      <c r="G15" s="113"/>
      <c r="H15" s="111">
        <v>0</v>
      </c>
      <c r="I15" s="34"/>
    </row>
    <row r="16" spans="1:9" ht="20.25" customHeight="1" x14ac:dyDescent="0.2">
      <c r="A16" s="338" t="s">
        <v>86</v>
      </c>
      <c r="B16" s="91"/>
      <c r="C16" s="91"/>
      <c r="D16" s="123">
        <v>0</v>
      </c>
      <c r="E16" s="123">
        <v>0</v>
      </c>
      <c r="F16" s="123">
        <v>0</v>
      </c>
      <c r="G16" s="113"/>
      <c r="H16" s="111">
        <v>0</v>
      </c>
      <c r="I16" s="34"/>
    </row>
    <row r="17" spans="1:9" ht="21" customHeight="1" x14ac:dyDescent="0.2">
      <c r="A17" s="338" t="s">
        <v>87</v>
      </c>
      <c r="B17" s="91"/>
      <c r="C17" s="91"/>
      <c r="D17" s="123">
        <v>0</v>
      </c>
      <c r="E17" s="123">
        <v>0</v>
      </c>
      <c r="F17" s="123">
        <v>0</v>
      </c>
      <c r="G17" s="113"/>
      <c r="H17" s="111">
        <v>0</v>
      </c>
      <c r="I17" s="34"/>
    </row>
    <row r="18" spans="1:9" ht="20.25" customHeight="1" x14ac:dyDescent="0.2">
      <c r="A18" s="338" t="s">
        <v>67</v>
      </c>
      <c r="B18" s="91"/>
      <c r="C18" s="91"/>
      <c r="D18" s="123">
        <v>0</v>
      </c>
      <c r="E18" s="123">
        <v>0</v>
      </c>
      <c r="F18" s="123">
        <v>0</v>
      </c>
      <c r="G18" s="113"/>
      <c r="H18" s="111">
        <v>0</v>
      </c>
      <c r="I18" s="34"/>
    </row>
    <row r="19" spans="1:9" ht="20.25" customHeight="1" x14ac:dyDescent="0.2">
      <c r="A19" s="338" t="s">
        <v>80</v>
      </c>
      <c r="B19" s="91"/>
      <c r="C19" s="91"/>
      <c r="D19" s="123">
        <v>0</v>
      </c>
      <c r="E19" s="123">
        <v>0</v>
      </c>
      <c r="F19" s="123">
        <v>0</v>
      </c>
      <c r="G19" s="113"/>
      <c r="H19" s="111">
        <v>0</v>
      </c>
      <c r="I19" s="34"/>
    </row>
    <row r="20" spans="1:9" ht="20.25" customHeight="1" x14ac:dyDescent="0.2">
      <c r="A20" s="338" t="s">
        <v>56</v>
      </c>
      <c r="B20" s="91"/>
      <c r="C20" s="91"/>
      <c r="D20" s="123">
        <v>0</v>
      </c>
      <c r="E20" s="123">
        <v>0</v>
      </c>
      <c r="F20" s="123">
        <v>0</v>
      </c>
      <c r="G20" s="113"/>
      <c r="H20" s="111">
        <v>0</v>
      </c>
      <c r="I20" s="34"/>
    </row>
    <row r="21" spans="1:9" ht="20.25" customHeight="1" x14ac:dyDescent="0.2">
      <c r="A21" s="338" t="s">
        <v>92</v>
      </c>
      <c r="B21" s="91"/>
      <c r="C21" s="91"/>
      <c r="D21" s="123">
        <v>0</v>
      </c>
      <c r="E21" s="123">
        <v>0</v>
      </c>
      <c r="F21" s="123">
        <v>0</v>
      </c>
      <c r="G21" s="113"/>
      <c r="H21" s="111">
        <v>0</v>
      </c>
      <c r="I21" s="34"/>
    </row>
    <row r="22" spans="1:9" ht="21" customHeight="1" x14ac:dyDescent="0.2">
      <c r="A22" s="338"/>
      <c r="B22" s="91"/>
      <c r="C22" s="91"/>
      <c r="D22" s="123">
        <v>0</v>
      </c>
      <c r="E22" s="123">
        <v>0</v>
      </c>
      <c r="F22" s="123">
        <v>0</v>
      </c>
      <c r="G22" s="113"/>
      <c r="H22" s="111">
        <v>0</v>
      </c>
      <c r="I22" s="34"/>
    </row>
    <row r="23" spans="1:9" ht="21" customHeight="1" x14ac:dyDescent="0.2">
      <c r="A23" s="338"/>
      <c r="B23" s="91"/>
      <c r="C23" s="91"/>
      <c r="D23" s="123">
        <v>0</v>
      </c>
      <c r="E23" s="123">
        <v>0</v>
      </c>
      <c r="F23" s="123">
        <v>0</v>
      </c>
      <c r="G23" s="113"/>
      <c r="H23" s="111">
        <v>0</v>
      </c>
      <c r="I23" s="34"/>
    </row>
    <row r="24" spans="1:9" ht="21" customHeight="1" x14ac:dyDescent="0.2">
      <c r="A24" s="338"/>
      <c r="B24" s="91"/>
      <c r="C24" s="91"/>
      <c r="D24" s="123">
        <v>0</v>
      </c>
      <c r="E24" s="123">
        <v>0</v>
      </c>
      <c r="F24" s="123">
        <v>0</v>
      </c>
      <c r="G24" s="113"/>
      <c r="H24" s="111">
        <v>0</v>
      </c>
      <c r="I24" s="34"/>
    </row>
    <row r="25" spans="1:9" ht="21" customHeight="1" x14ac:dyDescent="0.2">
      <c r="A25" s="338"/>
      <c r="B25" s="91"/>
      <c r="C25" s="91"/>
      <c r="D25" s="123">
        <v>0</v>
      </c>
      <c r="E25" s="123">
        <v>0</v>
      </c>
      <c r="F25" s="123">
        <v>0</v>
      </c>
      <c r="G25" s="113"/>
      <c r="H25" s="111">
        <v>0</v>
      </c>
      <c r="I25" s="34"/>
    </row>
    <row r="26" spans="1:9" ht="20.25" customHeight="1" x14ac:dyDescent="0.2">
      <c r="A26" s="338"/>
      <c r="B26" s="91"/>
      <c r="C26" s="91"/>
      <c r="D26" s="123">
        <v>0</v>
      </c>
      <c r="E26" s="123">
        <v>0</v>
      </c>
      <c r="F26" s="123">
        <v>0</v>
      </c>
      <c r="G26" s="113"/>
      <c r="H26" s="111">
        <v>0</v>
      </c>
      <c r="I26" s="34"/>
    </row>
    <row r="27" spans="1:9" ht="28.5" customHeight="1" x14ac:dyDescent="0.2">
      <c r="A27" s="220" t="s">
        <v>135</v>
      </c>
      <c r="B27" s="91"/>
      <c r="C27" s="91"/>
      <c r="D27" s="35">
        <f>SUM(D12:D26)</f>
        <v>0</v>
      </c>
      <c r="E27" s="35">
        <f>SUM(E12:E26)</f>
        <v>0</v>
      </c>
      <c r="F27" s="35">
        <f>SUM(F12:F26)</f>
        <v>0</v>
      </c>
      <c r="G27" s="35"/>
      <c r="H27" s="23">
        <f>SUM(H13:H26)</f>
        <v>0</v>
      </c>
      <c r="I27" s="34"/>
    </row>
    <row r="28" spans="1:9" x14ac:dyDescent="0.2">
      <c r="A28" s="91"/>
      <c r="B28" s="91"/>
      <c r="C28" s="91"/>
      <c r="D28" s="1"/>
      <c r="E28" s="1"/>
      <c r="F28" s="1"/>
      <c r="G28" s="1"/>
      <c r="H28" s="1"/>
    </row>
    <row r="29" spans="1:9" x14ac:dyDescent="0.2">
      <c r="A29" s="91"/>
      <c r="B29" s="91"/>
      <c r="C29" s="91"/>
      <c r="D29" s="2" t="s">
        <v>28</v>
      </c>
      <c r="E29" s="2" t="s">
        <v>28</v>
      </c>
      <c r="F29" s="2" t="s">
        <v>29</v>
      </c>
      <c r="G29" s="3"/>
      <c r="H29" s="4" t="s">
        <v>41</v>
      </c>
      <c r="I29" s="28"/>
    </row>
    <row r="30" spans="1:9" ht="15.75" x14ac:dyDescent="0.25">
      <c r="A30" s="223"/>
      <c r="B30" s="91"/>
      <c r="C30" s="91"/>
      <c r="D30" s="5" t="s">
        <v>42</v>
      </c>
      <c r="E30" s="5" t="s">
        <v>42</v>
      </c>
      <c r="F30" s="5" t="s">
        <v>42</v>
      </c>
      <c r="G30" s="6" t="s">
        <v>43</v>
      </c>
      <c r="H30" s="7" t="s">
        <v>44</v>
      </c>
      <c r="I30" s="28"/>
    </row>
    <row r="31" spans="1:9" ht="20.25" customHeight="1" x14ac:dyDescent="0.25">
      <c r="A31" s="223" t="s">
        <v>45</v>
      </c>
      <c r="B31" s="91"/>
      <c r="C31" s="91"/>
      <c r="D31" s="5">
        <f>+D11</f>
        <v>2024</v>
      </c>
      <c r="E31" s="5">
        <f>+E11</f>
        <v>2025</v>
      </c>
      <c r="F31" s="5">
        <f>+F11</f>
        <v>2026</v>
      </c>
      <c r="G31" s="8">
        <f>+G11</f>
        <v>2027</v>
      </c>
      <c r="H31" s="7">
        <f>+G11</f>
        <v>2027</v>
      </c>
      <c r="I31" s="28"/>
    </row>
    <row r="32" spans="1:9" ht="20.25" customHeight="1" x14ac:dyDescent="0.2">
      <c r="A32" s="338" t="s">
        <v>68</v>
      </c>
      <c r="B32" s="91"/>
      <c r="C32" s="91"/>
      <c r="D32" s="111">
        <v>0</v>
      </c>
      <c r="E32" s="111">
        <v>0</v>
      </c>
      <c r="F32" s="111">
        <v>0</v>
      </c>
      <c r="G32" s="112">
        <v>0</v>
      </c>
      <c r="H32" s="111">
        <v>0</v>
      </c>
      <c r="I32" s="28"/>
    </row>
    <row r="33" spans="1:9" ht="20.25" customHeight="1" x14ac:dyDescent="0.2">
      <c r="A33" s="338" t="s">
        <v>69</v>
      </c>
      <c r="B33" s="91"/>
      <c r="C33" s="91"/>
      <c r="D33" s="111">
        <v>0</v>
      </c>
      <c r="E33" s="111">
        <v>0</v>
      </c>
      <c r="F33" s="111">
        <v>0</v>
      </c>
      <c r="G33" s="112">
        <v>0</v>
      </c>
      <c r="H33" s="111">
        <v>0</v>
      </c>
    </row>
    <row r="34" spans="1:9" ht="20.25" customHeight="1" x14ac:dyDescent="0.2">
      <c r="A34" s="338" t="s">
        <v>90</v>
      </c>
      <c r="B34" s="91"/>
      <c r="C34" s="91"/>
      <c r="D34" s="111">
        <v>0</v>
      </c>
      <c r="E34" s="111">
        <v>0</v>
      </c>
      <c r="F34" s="111">
        <v>0</v>
      </c>
      <c r="G34" s="112">
        <v>0</v>
      </c>
      <c r="H34" s="111">
        <v>0</v>
      </c>
      <c r="I34" s="28"/>
    </row>
    <row r="35" spans="1:9" ht="20.25" customHeight="1" x14ac:dyDescent="0.2">
      <c r="A35" s="338" t="s">
        <v>93</v>
      </c>
      <c r="B35" s="91"/>
      <c r="C35" s="91"/>
      <c r="D35" s="111">
        <v>0</v>
      </c>
      <c r="E35" s="111">
        <v>0</v>
      </c>
      <c r="F35" s="111">
        <v>0</v>
      </c>
      <c r="G35" s="112">
        <v>0</v>
      </c>
      <c r="H35" s="111">
        <v>0</v>
      </c>
      <c r="I35" s="28"/>
    </row>
    <row r="36" spans="1:9" ht="20.25" customHeight="1" x14ac:dyDescent="0.2">
      <c r="A36" s="338" t="s">
        <v>70</v>
      </c>
      <c r="B36" s="91"/>
      <c r="C36" s="91"/>
      <c r="D36" s="111">
        <v>0</v>
      </c>
      <c r="E36" s="111">
        <v>0</v>
      </c>
      <c r="F36" s="111">
        <v>0</v>
      </c>
      <c r="G36" s="112">
        <v>0</v>
      </c>
      <c r="H36" s="111">
        <v>0</v>
      </c>
      <c r="I36" s="28"/>
    </row>
    <row r="37" spans="1:9" ht="20.25" customHeight="1" x14ac:dyDescent="0.2">
      <c r="A37" s="338" t="s">
        <v>83</v>
      </c>
      <c r="B37" s="91"/>
      <c r="C37" s="91"/>
      <c r="D37" s="111">
        <v>0</v>
      </c>
      <c r="E37" s="111">
        <v>0</v>
      </c>
      <c r="F37" s="111">
        <v>0</v>
      </c>
      <c r="G37" s="112">
        <v>0</v>
      </c>
      <c r="H37" s="111">
        <v>0</v>
      </c>
      <c r="I37" s="28"/>
    </row>
    <row r="38" spans="1:9" ht="20.25" customHeight="1" x14ac:dyDescent="0.2">
      <c r="A38" s="338" t="s">
        <v>84</v>
      </c>
      <c r="B38" s="91"/>
      <c r="C38" s="91"/>
      <c r="D38" s="111">
        <v>0</v>
      </c>
      <c r="E38" s="111">
        <v>0</v>
      </c>
      <c r="F38" s="111">
        <v>0</v>
      </c>
      <c r="G38" s="112">
        <v>0</v>
      </c>
      <c r="H38" s="111">
        <v>0</v>
      </c>
      <c r="I38" s="28"/>
    </row>
    <row r="39" spans="1:9" ht="20.25" customHeight="1" x14ac:dyDescent="0.2">
      <c r="A39" s="338" t="s">
        <v>71</v>
      </c>
      <c r="B39" s="91"/>
      <c r="C39" s="91"/>
      <c r="D39" s="111">
        <v>0</v>
      </c>
      <c r="E39" s="111">
        <v>0</v>
      </c>
      <c r="F39" s="111">
        <v>0</v>
      </c>
      <c r="G39" s="112">
        <v>0</v>
      </c>
      <c r="H39" s="111">
        <v>0</v>
      </c>
      <c r="I39" s="28"/>
    </row>
    <row r="40" spans="1:9" ht="20.25" customHeight="1" x14ac:dyDescent="0.2">
      <c r="A40" s="338" t="s">
        <v>72</v>
      </c>
      <c r="B40" s="91"/>
      <c r="C40" s="91"/>
      <c r="D40" s="111">
        <v>0</v>
      </c>
      <c r="E40" s="111">
        <v>0</v>
      </c>
      <c r="F40" s="111">
        <v>0</v>
      </c>
      <c r="G40" s="112">
        <v>0</v>
      </c>
      <c r="H40" s="111">
        <v>0</v>
      </c>
      <c r="I40" s="28"/>
    </row>
    <row r="41" spans="1:9" ht="20.25" customHeight="1" x14ac:dyDescent="0.2">
      <c r="A41" s="338" t="s">
        <v>81</v>
      </c>
      <c r="B41" s="91"/>
      <c r="C41" s="91"/>
      <c r="D41" s="111">
        <v>0</v>
      </c>
      <c r="E41" s="111">
        <v>0</v>
      </c>
      <c r="F41" s="111">
        <v>0</v>
      </c>
      <c r="G41" s="112">
        <v>0</v>
      </c>
      <c r="H41" s="111">
        <v>0</v>
      </c>
      <c r="I41" s="28"/>
    </row>
    <row r="42" spans="1:9" ht="20.25" customHeight="1" x14ac:dyDescent="0.2">
      <c r="A42" s="338" t="s">
        <v>73</v>
      </c>
      <c r="B42" s="91"/>
      <c r="C42" s="91"/>
      <c r="D42" s="111">
        <v>0</v>
      </c>
      <c r="E42" s="111">
        <v>0</v>
      </c>
      <c r="F42" s="111">
        <v>0</v>
      </c>
      <c r="G42" s="112">
        <v>0</v>
      </c>
      <c r="H42" s="111">
        <v>0</v>
      </c>
      <c r="I42" s="28"/>
    </row>
    <row r="43" spans="1:9" ht="25.5" customHeight="1" x14ac:dyDescent="0.2">
      <c r="A43" s="338" t="s">
        <v>74</v>
      </c>
      <c r="B43" s="91"/>
      <c r="C43" s="91"/>
      <c r="D43" s="111">
        <v>0</v>
      </c>
      <c r="E43" s="111">
        <v>0</v>
      </c>
      <c r="F43" s="111">
        <v>0</v>
      </c>
      <c r="G43" s="112">
        <v>0</v>
      </c>
      <c r="H43" s="111">
        <v>0</v>
      </c>
      <c r="I43" s="28"/>
    </row>
    <row r="44" spans="1:9" ht="25.5" customHeight="1" x14ac:dyDescent="0.2">
      <c r="A44" s="338" t="s">
        <v>75</v>
      </c>
      <c r="B44" s="91"/>
      <c r="C44" s="91"/>
      <c r="D44" s="111">
        <v>0</v>
      </c>
      <c r="E44" s="111">
        <v>0</v>
      </c>
      <c r="F44" s="111">
        <v>0</v>
      </c>
      <c r="G44" s="112">
        <v>0</v>
      </c>
      <c r="H44" s="111">
        <v>0</v>
      </c>
      <c r="I44" s="28"/>
    </row>
    <row r="45" spans="1:9" ht="20.25" customHeight="1" x14ac:dyDescent="0.2">
      <c r="A45" s="338" t="s">
        <v>89</v>
      </c>
      <c r="B45" s="91"/>
      <c r="C45" s="91"/>
      <c r="D45" s="111">
        <v>0</v>
      </c>
      <c r="E45" s="111">
        <v>0</v>
      </c>
      <c r="F45" s="111">
        <v>0</v>
      </c>
      <c r="G45" s="112">
        <v>0</v>
      </c>
      <c r="H45" s="111">
        <v>0</v>
      </c>
      <c r="I45" s="28"/>
    </row>
    <row r="46" spans="1:9" ht="21" customHeight="1" x14ac:dyDescent="0.2">
      <c r="A46" s="338" t="s">
        <v>76</v>
      </c>
      <c r="B46" s="91"/>
      <c r="C46" s="91"/>
      <c r="D46" s="111">
        <v>0</v>
      </c>
      <c r="E46" s="111">
        <v>0</v>
      </c>
      <c r="F46" s="111">
        <v>0</v>
      </c>
      <c r="G46" s="112">
        <v>0</v>
      </c>
      <c r="H46" s="111">
        <v>0</v>
      </c>
      <c r="I46" s="28"/>
    </row>
    <row r="47" spans="1:9" ht="20.100000000000001" customHeight="1" x14ac:dyDescent="0.2">
      <c r="A47" s="338" t="s">
        <v>77</v>
      </c>
      <c r="B47" s="91"/>
      <c r="C47" s="91"/>
      <c r="D47" s="111">
        <v>0</v>
      </c>
      <c r="E47" s="111">
        <v>0</v>
      </c>
      <c r="F47" s="111">
        <v>0</v>
      </c>
      <c r="G47" s="112">
        <v>0</v>
      </c>
      <c r="H47" s="111">
        <v>0</v>
      </c>
      <c r="I47" s="28"/>
    </row>
    <row r="48" spans="1:9" ht="20.25" customHeight="1" x14ac:dyDescent="0.2">
      <c r="A48" s="338" t="s">
        <v>78</v>
      </c>
      <c r="B48" s="91"/>
      <c r="C48" s="91"/>
      <c r="D48" s="111">
        <v>0</v>
      </c>
      <c r="E48" s="111">
        <v>0</v>
      </c>
      <c r="F48" s="111">
        <v>0</v>
      </c>
      <c r="G48" s="112">
        <v>0</v>
      </c>
      <c r="H48" s="111">
        <v>0</v>
      </c>
      <c r="I48" s="28"/>
    </row>
    <row r="49" spans="1:9" ht="21" customHeight="1" x14ac:dyDescent="0.2">
      <c r="A49" s="338" t="s">
        <v>79</v>
      </c>
      <c r="B49" s="91"/>
      <c r="C49" s="91"/>
      <c r="D49" s="111">
        <v>0</v>
      </c>
      <c r="E49" s="111">
        <v>0</v>
      </c>
      <c r="F49" s="111">
        <v>0</v>
      </c>
      <c r="G49" s="112">
        <v>0</v>
      </c>
      <c r="H49" s="111">
        <v>0</v>
      </c>
      <c r="I49" s="28"/>
    </row>
    <row r="50" spans="1:9" ht="21" customHeight="1" x14ac:dyDescent="0.2">
      <c r="A50" s="338" t="s">
        <v>56</v>
      </c>
      <c r="B50" s="91"/>
      <c r="C50" s="91"/>
      <c r="D50" s="111">
        <v>0</v>
      </c>
      <c r="E50" s="111">
        <v>0</v>
      </c>
      <c r="F50" s="111">
        <v>0</v>
      </c>
      <c r="G50" s="112">
        <v>0</v>
      </c>
      <c r="H50" s="111">
        <v>0</v>
      </c>
      <c r="I50" s="28"/>
    </row>
    <row r="51" spans="1:9" ht="21" customHeight="1" x14ac:dyDescent="0.2">
      <c r="A51" s="338"/>
      <c r="B51" s="91"/>
      <c r="C51" s="91"/>
      <c r="D51" s="111">
        <v>0</v>
      </c>
      <c r="E51" s="111">
        <v>0</v>
      </c>
      <c r="F51" s="111">
        <v>0</v>
      </c>
      <c r="G51" s="112">
        <v>0</v>
      </c>
      <c r="H51" s="111">
        <v>0</v>
      </c>
      <c r="I51" s="28"/>
    </row>
    <row r="52" spans="1:9" ht="21" customHeight="1" x14ac:dyDescent="0.2">
      <c r="A52" s="338"/>
      <c r="B52" s="91"/>
      <c r="C52" s="91"/>
      <c r="D52" s="111">
        <v>0</v>
      </c>
      <c r="E52" s="111">
        <v>0</v>
      </c>
      <c r="F52" s="111">
        <v>0</v>
      </c>
      <c r="G52" s="112">
        <v>0</v>
      </c>
      <c r="H52" s="111">
        <v>0</v>
      </c>
      <c r="I52" s="28"/>
    </row>
    <row r="53" spans="1:9" ht="21" customHeight="1" x14ac:dyDescent="0.2">
      <c r="A53" s="338"/>
      <c r="B53" s="91"/>
      <c r="C53" s="91"/>
      <c r="D53" s="111">
        <v>0</v>
      </c>
      <c r="E53" s="111">
        <v>0</v>
      </c>
      <c r="F53" s="111">
        <v>0</v>
      </c>
      <c r="G53" s="112">
        <v>0</v>
      </c>
      <c r="H53" s="111">
        <v>0</v>
      </c>
      <c r="I53" s="28"/>
    </row>
    <row r="54" spans="1:9" ht="21" customHeight="1" x14ac:dyDescent="0.2">
      <c r="A54" s="338"/>
      <c r="B54" s="91"/>
      <c r="C54" s="91"/>
      <c r="D54" s="111">
        <v>0</v>
      </c>
      <c r="E54" s="111">
        <v>0</v>
      </c>
      <c r="F54" s="111">
        <v>0</v>
      </c>
      <c r="G54" s="112">
        <v>0</v>
      </c>
      <c r="H54" s="111">
        <v>0</v>
      </c>
      <c r="I54" s="28"/>
    </row>
    <row r="55" spans="1:9" ht="20.25" customHeight="1" x14ac:dyDescent="0.2">
      <c r="A55" s="338"/>
      <c r="B55" s="91"/>
      <c r="C55" s="91"/>
      <c r="D55" s="111">
        <v>0</v>
      </c>
      <c r="E55" s="111">
        <v>0</v>
      </c>
      <c r="F55" s="111">
        <v>0</v>
      </c>
      <c r="G55" s="112">
        <v>0</v>
      </c>
      <c r="H55" s="111">
        <v>0</v>
      </c>
      <c r="I55" s="28"/>
    </row>
    <row r="56" spans="1:9" ht="20.100000000000001" customHeight="1" x14ac:dyDescent="0.25">
      <c r="A56" s="223" t="s">
        <v>143</v>
      </c>
      <c r="B56" s="91"/>
      <c r="C56" s="91"/>
      <c r="D56" s="35">
        <f>SUM(D32:D55)</f>
        <v>0</v>
      </c>
      <c r="E56" s="35">
        <f>SUM(E32:E55)</f>
        <v>0</v>
      </c>
      <c r="F56" s="35">
        <f>SUM(F32:F55)</f>
        <v>0</v>
      </c>
      <c r="G56" s="35">
        <f>SUM(G32:G55)</f>
        <v>0</v>
      </c>
      <c r="H56" s="35">
        <f>SUM(H32:H55)</f>
        <v>0</v>
      </c>
      <c r="I56" s="28"/>
    </row>
    <row r="57" spans="1:9" ht="20.100000000000001" customHeight="1" x14ac:dyDescent="0.25">
      <c r="A57" s="223" t="s">
        <v>58</v>
      </c>
      <c r="B57" s="91"/>
      <c r="C57" s="91"/>
      <c r="D57" s="35">
        <f>D27-D56</f>
        <v>0</v>
      </c>
      <c r="E57" s="35">
        <f>E27-E56</f>
        <v>0</v>
      </c>
      <c r="F57" s="35">
        <f>F27-F56</f>
        <v>0</v>
      </c>
      <c r="G57" s="36">
        <f>H27-G56</f>
        <v>0</v>
      </c>
      <c r="H57" s="23">
        <f>H27-H56</f>
        <v>0</v>
      </c>
      <c r="I57" s="28"/>
    </row>
    <row r="58" spans="1:9" ht="15.75" x14ac:dyDescent="0.25">
      <c r="A58" s="223" t="s">
        <v>59</v>
      </c>
      <c r="B58" s="91"/>
      <c r="C58" s="91"/>
      <c r="D58" s="89">
        <v>0</v>
      </c>
      <c r="E58" s="89">
        <f>D61</f>
        <v>0</v>
      </c>
      <c r="F58" s="35">
        <f>+E61</f>
        <v>0</v>
      </c>
      <c r="G58" s="36">
        <f>+F61</f>
        <v>0</v>
      </c>
      <c r="H58" s="23">
        <f>+F61</f>
        <v>0</v>
      </c>
      <c r="I58" s="28"/>
    </row>
    <row r="59" spans="1:9" ht="20.100000000000001" customHeight="1" x14ac:dyDescent="0.25">
      <c r="A59" s="223" t="s">
        <v>60</v>
      </c>
      <c r="B59" s="91"/>
      <c r="C59" s="91"/>
      <c r="D59" s="89">
        <v>0</v>
      </c>
      <c r="E59" s="89">
        <v>0</v>
      </c>
      <c r="F59" s="89">
        <v>0</v>
      </c>
      <c r="G59" s="90">
        <v>0</v>
      </c>
      <c r="H59" s="83">
        <v>0</v>
      </c>
      <c r="I59" s="28"/>
    </row>
    <row r="60" spans="1:9" ht="20.100000000000001" customHeight="1" x14ac:dyDescent="0.25">
      <c r="A60" s="223" t="s">
        <v>66</v>
      </c>
      <c r="B60" s="91"/>
      <c r="C60" s="91"/>
      <c r="D60" s="89">
        <v>0</v>
      </c>
      <c r="E60" s="89">
        <v>0</v>
      </c>
      <c r="F60" s="89">
        <v>0</v>
      </c>
      <c r="G60" s="90">
        <v>0</v>
      </c>
      <c r="H60" s="83">
        <v>0</v>
      </c>
      <c r="I60" s="28"/>
    </row>
    <row r="61" spans="1:9" ht="20.100000000000001" customHeight="1" x14ac:dyDescent="0.25">
      <c r="A61" s="223" t="s">
        <v>144</v>
      </c>
      <c r="B61" s="91"/>
      <c r="C61" s="91"/>
      <c r="D61" s="115">
        <f>D57+D58+D59-D60</f>
        <v>0</v>
      </c>
      <c r="E61" s="115">
        <f>E57+E58+E59-E60</f>
        <v>0</v>
      </c>
      <c r="F61" s="116">
        <f>F57+F58+F59-F60</f>
        <v>0</v>
      </c>
      <c r="G61" s="37">
        <f>G57+G58+G59-G60</f>
        <v>0</v>
      </c>
      <c r="H61" s="38">
        <f>H57+H58+H59-H60</f>
        <v>0</v>
      </c>
      <c r="I61" s="28"/>
    </row>
    <row r="62" spans="1:9" ht="20.100000000000001" customHeight="1" x14ac:dyDescent="0.2">
      <c r="G62" s="1"/>
    </row>
  </sheetData>
  <mergeCells count="4">
    <mergeCell ref="A4:H4"/>
    <mergeCell ref="A5:H5"/>
    <mergeCell ref="A6:H6"/>
    <mergeCell ref="E8:H8"/>
  </mergeCells>
  <pageMargins left="0.7" right="0.7" top="0.75" bottom="0.75" header="0.3" footer="0.3"/>
  <pageSetup scale="61" orientation="portrait" r:id="rId1"/>
  <legacyDrawing r:id="rId2"/>
</worksheet>
</file>

<file path=xl/worksheets/sheet4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819168-75F7-43C7-9E81-40C81EADED05}">
  <sheetPr>
    <pageSetUpPr fitToPage="1"/>
  </sheetPr>
  <dimension ref="A1:P67"/>
  <sheetViews>
    <sheetView showGridLines="0" zoomScale="85" zoomScaleNormal="85" workbookViewId="0">
      <selection activeCell="I30" sqref="I30"/>
    </sheetView>
  </sheetViews>
  <sheetFormatPr defaultColWidth="8.88671875" defaultRowHeight="15" x14ac:dyDescent="0.2"/>
  <cols>
    <col min="1" max="1" width="5.44140625" style="10" customWidth="1"/>
    <col min="2" max="4" width="8.88671875" style="10"/>
    <col min="5" max="5" width="14.6640625" style="10" customWidth="1"/>
    <col min="6" max="6" width="12.33203125" style="10" customWidth="1"/>
    <col min="7" max="7" width="17.44140625" style="10" customWidth="1"/>
    <col min="8" max="8" width="2.77734375" style="10" customWidth="1"/>
    <col min="9" max="9" width="16.88671875" style="10" customWidth="1"/>
    <col min="10" max="10" width="8.88671875" style="10"/>
    <col min="11" max="11" width="15.44140625" style="10" bestFit="1" customWidth="1"/>
    <col min="12" max="14" width="8.88671875" style="10"/>
    <col min="15" max="15" width="19.21875" style="10" customWidth="1"/>
    <col min="16" max="16" width="12.77734375" style="10" customWidth="1"/>
    <col min="17" max="16384" width="8.88671875" style="10"/>
  </cols>
  <sheetData>
    <row r="1" spans="1:16" x14ac:dyDescent="0.2">
      <c r="I1" s="182" t="s">
        <v>116</v>
      </c>
    </row>
    <row r="2" spans="1:16" ht="26.25" x14ac:dyDescent="0.4">
      <c r="D2" s="39"/>
      <c r="E2" s="87" t="s">
        <v>270</v>
      </c>
      <c r="F2" s="91"/>
    </row>
    <row r="3" spans="1:16" ht="23.25" x14ac:dyDescent="0.35">
      <c r="A3" s="15"/>
      <c r="B3" s="11"/>
      <c r="C3" s="15"/>
      <c r="D3" s="15"/>
      <c r="E3" s="402" t="s">
        <v>253</v>
      </c>
      <c r="F3" s="403"/>
      <c r="G3" s="15"/>
      <c r="H3" s="15"/>
      <c r="I3" s="15"/>
    </row>
    <row r="4" spans="1:16" ht="23.25" x14ac:dyDescent="0.35">
      <c r="A4" s="15"/>
      <c r="B4" s="11"/>
      <c r="C4" s="15"/>
      <c r="D4" s="15"/>
      <c r="E4" s="92" t="s">
        <v>119</v>
      </c>
      <c r="F4" s="177">
        <v>0</v>
      </c>
      <c r="G4" s="15"/>
      <c r="H4" s="15"/>
      <c r="I4" s="15"/>
    </row>
    <row r="5" spans="1:16" ht="24" thickBot="1" x14ac:dyDescent="0.4">
      <c r="A5" s="15"/>
      <c r="B5" s="11"/>
      <c r="C5" s="15"/>
      <c r="D5" s="15"/>
      <c r="E5" s="92"/>
      <c r="F5" s="110"/>
      <c r="G5" s="15"/>
      <c r="H5" s="15"/>
      <c r="I5" s="15"/>
    </row>
    <row r="6" spans="1:16" ht="18.75" thickBot="1" x14ac:dyDescent="0.3">
      <c r="A6" s="75" t="s">
        <v>102</v>
      </c>
      <c r="B6" s="76"/>
      <c r="C6" s="76"/>
      <c r="D6" s="76"/>
      <c r="E6" s="85">
        <v>0</v>
      </c>
      <c r="F6" s="110"/>
    </row>
    <row r="8" spans="1:16" ht="15.75" x14ac:dyDescent="0.25">
      <c r="B8" s="18" t="s">
        <v>8</v>
      </c>
      <c r="N8" s="397" t="s">
        <v>98</v>
      </c>
      <c r="O8" s="397"/>
      <c r="P8" s="397"/>
    </row>
    <row r="9" spans="1:16" x14ac:dyDescent="0.2">
      <c r="A9" s="9" t="s">
        <v>9</v>
      </c>
      <c r="B9" s="9" t="s">
        <v>145</v>
      </c>
      <c r="G9" s="21">
        <f>+'SR 14 WKS'!H56</f>
        <v>0</v>
      </c>
      <c r="H9" s="14"/>
      <c r="I9" s="14"/>
    </row>
    <row r="10" spans="1:16" x14ac:dyDescent="0.2">
      <c r="B10" s="9" t="s">
        <v>153</v>
      </c>
      <c r="G10" s="22">
        <f>+'SR 14 WKS'!H60</f>
        <v>0</v>
      </c>
      <c r="H10" s="14"/>
      <c r="I10" s="14"/>
      <c r="N10" s="10" t="s">
        <v>109</v>
      </c>
      <c r="P10" s="45">
        <f>+'SR 14 WKS'!F56</f>
        <v>0</v>
      </c>
    </row>
    <row r="11" spans="1:16" ht="15.75" thickBot="1" x14ac:dyDescent="0.25">
      <c r="B11" s="9" t="s">
        <v>10</v>
      </c>
      <c r="G11" s="22"/>
      <c r="H11" s="14"/>
      <c r="I11" s="21">
        <f>G9+G10</f>
        <v>0</v>
      </c>
      <c r="N11" s="10" t="s">
        <v>326</v>
      </c>
      <c r="P11" s="46">
        <f>+'SR 14 WKS'!F60</f>
        <v>0</v>
      </c>
    </row>
    <row r="12" spans="1:16" ht="15.75" thickBot="1" x14ac:dyDescent="0.25">
      <c r="A12" s="9" t="s">
        <v>11</v>
      </c>
      <c r="B12" s="9" t="s">
        <v>63</v>
      </c>
      <c r="G12" s="14"/>
      <c r="H12" s="14"/>
      <c r="I12" s="83">
        <v>0</v>
      </c>
      <c r="K12" s="42" t="str">
        <f>IF(I12&gt;P24,"Too High", "Within Limitations")</f>
        <v>Within Limitations</v>
      </c>
      <c r="N12" s="10" t="s">
        <v>99</v>
      </c>
      <c r="P12" s="45">
        <f>SUM(P10:P11)</f>
        <v>0</v>
      </c>
    </row>
    <row r="13" spans="1:16" x14ac:dyDescent="0.2">
      <c r="A13" s="9" t="s">
        <v>12</v>
      </c>
      <c r="B13" s="9" t="s">
        <v>13</v>
      </c>
      <c r="I13" s="1"/>
      <c r="P13" s="45"/>
    </row>
    <row r="14" spans="1:16" ht="15.75" thickBot="1" x14ac:dyDescent="0.25">
      <c r="B14" s="9" t="s">
        <v>14</v>
      </c>
      <c r="I14" s="174">
        <f>I11+I12</f>
        <v>0</v>
      </c>
      <c r="N14" s="10" t="s">
        <v>120</v>
      </c>
      <c r="P14" s="79">
        <f>+P12*0.75</f>
        <v>0</v>
      </c>
    </row>
    <row r="15" spans="1:16" ht="15.75" thickTop="1" x14ac:dyDescent="0.2">
      <c r="I15" s="12"/>
    </row>
    <row r="16" spans="1:16" ht="15.75" x14ac:dyDescent="0.25">
      <c r="B16" s="18" t="s">
        <v>15</v>
      </c>
      <c r="N16" s="10" t="s">
        <v>165</v>
      </c>
      <c r="P16" s="79">
        <f>+'SR 14 WKS'!H56</f>
        <v>0</v>
      </c>
    </row>
    <row r="17" spans="1:16" x14ac:dyDescent="0.2">
      <c r="A17" s="9">
        <v>4</v>
      </c>
      <c r="B17" s="9" t="s">
        <v>115</v>
      </c>
      <c r="F17" s="9" t="str">
        <f>(+TOC!D2-1) &amp; " (Note 2)"</f>
        <v>2026 (Note 2)</v>
      </c>
      <c r="I17" s="172">
        <f>+'SR 14 WKS'!F61</f>
        <v>0</v>
      </c>
      <c r="N17" s="10" t="s">
        <v>325</v>
      </c>
      <c r="P17" s="80">
        <f>+'SR 14 WKS'!H60</f>
        <v>0</v>
      </c>
    </row>
    <row r="18" spans="1:16" x14ac:dyDescent="0.2">
      <c r="A18" s="9" t="s">
        <v>16</v>
      </c>
      <c r="B18" s="9" t="s">
        <v>154</v>
      </c>
      <c r="G18" s="20">
        <f>+'SR 14 WKS'!H27</f>
        <v>0</v>
      </c>
      <c r="I18" s="1"/>
      <c r="N18" s="10" t="s">
        <v>99</v>
      </c>
      <c r="P18" s="79">
        <f>SUM(P16:P17)</f>
        <v>0</v>
      </c>
    </row>
    <row r="19" spans="1:16" x14ac:dyDescent="0.2">
      <c r="B19" s="9" t="s">
        <v>155</v>
      </c>
      <c r="G19" s="19">
        <f>+'SR 14 WKS'!H59</f>
        <v>0</v>
      </c>
      <c r="P19" s="79"/>
    </row>
    <row r="20" spans="1:16" x14ac:dyDescent="0.2">
      <c r="B20" s="9" t="s">
        <v>17</v>
      </c>
      <c r="G20" s="1"/>
      <c r="N20" s="10" t="s">
        <v>120</v>
      </c>
      <c r="P20" s="79">
        <f>+P18*0.75</f>
        <v>0</v>
      </c>
    </row>
    <row r="21" spans="1:16" x14ac:dyDescent="0.2">
      <c r="B21" s="9" t="s">
        <v>18</v>
      </c>
      <c r="I21" s="24">
        <f>G18+G19</f>
        <v>0</v>
      </c>
      <c r="P21" s="81"/>
    </row>
    <row r="22" spans="1:16" x14ac:dyDescent="0.2">
      <c r="B22" s="9"/>
      <c r="I22" s="13"/>
      <c r="P22" s="81"/>
    </row>
    <row r="23" spans="1:16" ht="15.75" x14ac:dyDescent="0.25">
      <c r="A23" s="9" t="s">
        <v>19</v>
      </c>
      <c r="B23" s="18" t="s">
        <v>20</v>
      </c>
      <c r="I23" s="23">
        <f>I17+I21</f>
        <v>0</v>
      </c>
      <c r="N23" s="10" t="s">
        <v>167</v>
      </c>
      <c r="P23" s="81"/>
    </row>
    <row r="24" spans="1:16" x14ac:dyDescent="0.2">
      <c r="A24" s="9" t="s">
        <v>21</v>
      </c>
      <c r="B24" s="9" t="s">
        <v>22</v>
      </c>
      <c r="I24" s="1"/>
      <c r="N24" s="10" t="s">
        <v>120</v>
      </c>
      <c r="P24" s="82">
        <f>MIN(P14,P20)</f>
        <v>0</v>
      </c>
    </row>
    <row r="25" spans="1:16" x14ac:dyDescent="0.2">
      <c r="B25" s="9" t="s">
        <v>23</v>
      </c>
      <c r="I25" s="21">
        <f>IF((I14-I23)&lt;0,0,I14-I23)</f>
        <v>0</v>
      </c>
    </row>
    <row r="26" spans="1:16" ht="15.75" thickBot="1" x14ac:dyDescent="0.25">
      <c r="A26" s="9" t="s">
        <v>24</v>
      </c>
      <c r="B26" s="9" t="s">
        <v>25</v>
      </c>
      <c r="I26" s="1"/>
    </row>
    <row r="27" spans="1:16" ht="15.75" thickBot="1" x14ac:dyDescent="0.25">
      <c r="B27" s="9" t="s">
        <v>26</v>
      </c>
      <c r="I27" s="84">
        <v>0</v>
      </c>
      <c r="K27" s="42" t="str">
        <f>IF(I27&gt;(I25*0.05),"Too High", "Within Limitations")</f>
        <v>Within Limitations</v>
      </c>
    </row>
    <row r="28" spans="1:16" ht="16.5" thickBot="1" x14ac:dyDescent="0.3">
      <c r="A28" s="9" t="s">
        <v>27</v>
      </c>
      <c r="B28" s="9" t="s">
        <v>149</v>
      </c>
      <c r="I28" s="173">
        <f>I25+I27</f>
        <v>0</v>
      </c>
      <c r="J28" s="16"/>
      <c r="K28" s="16"/>
      <c r="L28" s="16"/>
    </row>
    <row r="29" spans="1:16" ht="16.5" thickTop="1" thickBot="1" x14ac:dyDescent="0.25">
      <c r="I29" s="12"/>
    </row>
    <row r="30" spans="1:16" ht="16.5" thickBot="1" x14ac:dyDescent="0.3">
      <c r="A30" s="17" t="s">
        <v>34</v>
      </c>
      <c r="B30" s="10" t="s">
        <v>139</v>
      </c>
      <c r="I30" s="25" t="e">
        <f>ROUND(I28/E6*1000,2)</f>
        <v>#DIV/0!</v>
      </c>
      <c r="K30" s="171" t="e">
        <f>IF(I30&gt;(F4),"Too High", "Within Limitations")</f>
        <v>#DIV/0!</v>
      </c>
    </row>
    <row r="32" spans="1:16" ht="37.5" customHeight="1" x14ac:dyDescent="0.25">
      <c r="A32" s="395" t="s">
        <v>214</v>
      </c>
      <c r="B32" s="396"/>
      <c r="C32" s="396"/>
      <c r="D32" s="396"/>
      <c r="E32" s="396"/>
      <c r="F32" s="396"/>
      <c r="G32" s="396"/>
      <c r="H32" s="396"/>
      <c r="I32" s="396"/>
    </row>
    <row r="33" spans="1:10" x14ac:dyDescent="0.2">
      <c r="A33" s="9"/>
    </row>
    <row r="34" spans="1:10" ht="15" customHeight="1" x14ac:dyDescent="0.2">
      <c r="A34" s="362" t="s">
        <v>125</v>
      </c>
      <c r="B34" s="362"/>
      <c r="C34" s="362"/>
      <c r="D34" s="362"/>
      <c r="E34" s="362"/>
      <c r="F34" s="362"/>
      <c r="G34" s="362"/>
      <c r="H34" s="362"/>
      <c r="I34" s="362"/>
    </row>
    <row r="35" spans="1:10" x14ac:dyDescent="0.2">
      <c r="A35" s="362"/>
      <c r="B35" s="362"/>
      <c r="C35" s="362"/>
      <c r="D35" s="362"/>
      <c r="E35" s="362"/>
      <c r="F35" s="362"/>
      <c r="G35" s="362"/>
      <c r="H35" s="362"/>
      <c r="I35" s="362"/>
    </row>
    <row r="36" spans="1:10" x14ac:dyDescent="0.2">
      <c r="A36" s="362"/>
      <c r="B36" s="362"/>
      <c r="C36" s="362"/>
      <c r="D36" s="362"/>
      <c r="E36" s="362"/>
      <c r="F36" s="362"/>
      <c r="G36" s="362"/>
      <c r="H36" s="362"/>
      <c r="I36" s="362"/>
    </row>
    <row r="37" spans="1:10" hidden="1" x14ac:dyDescent="0.2">
      <c r="A37" s="44"/>
      <c r="B37" s="44"/>
      <c r="C37" s="44"/>
      <c r="D37" s="44"/>
      <c r="E37" s="44"/>
      <c r="F37" s="44"/>
      <c r="G37" s="44"/>
      <c r="H37" s="44"/>
      <c r="I37" s="44"/>
    </row>
    <row r="38" spans="1:10" ht="15.75" hidden="1" x14ac:dyDescent="0.25">
      <c r="A38" s="16" t="s">
        <v>124</v>
      </c>
    </row>
    <row r="39" spans="1:10" ht="15.75" hidden="1" x14ac:dyDescent="0.25">
      <c r="A39" s="16"/>
    </row>
    <row r="40" spans="1:10" ht="19.5" hidden="1" customHeight="1" x14ac:dyDescent="0.2">
      <c r="A40" s="360" t="s">
        <v>123</v>
      </c>
      <c r="B40" s="360"/>
      <c r="C40" s="360"/>
      <c r="D40" s="360"/>
      <c r="E40" s="360"/>
      <c r="F40" s="360"/>
      <c r="G40" s="360"/>
      <c r="H40" s="360"/>
      <c r="I40" s="360"/>
      <c r="J40" s="360"/>
    </row>
    <row r="41" spans="1:10" ht="19.5" hidden="1" customHeight="1" x14ac:dyDescent="0.2">
      <c r="A41" s="360"/>
      <c r="B41" s="360"/>
      <c r="C41" s="360"/>
      <c r="D41" s="360"/>
      <c r="E41" s="360"/>
      <c r="F41" s="360"/>
      <c r="G41" s="360"/>
      <c r="H41" s="360"/>
      <c r="I41" s="360"/>
      <c r="J41" s="360"/>
    </row>
    <row r="42" spans="1:10" ht="19.5" hidden="1" customHeight="1" x14ac:dyDescent="0.2">
      <c r="A42" s="360"/>
      <c r="B42" s="360"/>
      <c r="C42" s="360"/>
      <c r="D42" s="360"/>
      <c r="E42" s="360"/>
      <c r="F42" s="360"/>
      <c r="G42" s="360"/>
      <c r="H42" s="360"/>
      <c r="I42" s="360"/>
      <c r="J42" s="360"/>
    </row>
    <row r="43" spans="1:10" ht="19.5" hidden="1" customHeight="1" x14ac:dyDescent="0.2">
      <c r="A43" s="360"/>
      <c r="B43" s="360"/>
      <c r="C43" s="360"/>
      <c r="D43" s="360"/>
      <c r="E43" s="360"/>
      <c r="F43" s="360"/>
      <c r="G43" s="360"/>
      <c r="H43" s="360"/>
      <c r="I43" s="360"/>
      <c r="J43" s="360"/>
    </row>
    <row r="44" spans="1:10" ht="19.5" hidden="1" customHeight="1" x14ac:dyDescent="0.2">
      <c r="A44" s="360"/>
      <c r="B44" s="360"/>
      <c r="C44" s="360"/>
      <c r="D44" s="360"/>
      <c r="E44" s="360"/>
      <c r="F44" s="360"/>
      <c r="G44" s="360"/>
      <c r="H44" s="360"/>
      <c r="I44" s="360"/>
      <c r="J44" s="360"/>
    </row>
    <row r="45" spans="1:10" hidden="1" x14ac:dyDescent="0.2"/>
    <row r="46" spans="1:10" ht="18.75" hidden="1" customHeight="1" x14ac:dyDescent="0.2">
      <c r="A46" s="360" t="s">
        <v>121</v>
      </c>
      <c r="B46" s="360"/>
      <c r="C46" s="360"/>
      <c r="D46" s="360"/>
      <c r="E46" s="360"/>
      <c r="F46" s="360"/>
      <c r="G46" s="360"/>
      <c r="H46" s="360"/>
      <c r="I46" s="360"/>
      <c r="J46" s="360"/>
    </row>
    <row r="47" spans="1:10" ht="18.75" hidden="1" customHeight="1" x14ac:dyDescent="0.2">
      <c r="A47" s="360"/>
      <c r="B47" s="360"/>
      <c r="C47" s="360"/>
      <c r="D47" s="360"/>
      <c r="E47" s="360"/>
      <c r="F47" s="360"/>
      <c r="G47" s="360"/>
      <c r="H47" s="360"/>
      <c r="I47" s="360"/>
      <c r="J47" s="360"/>
    </row>
    <row r="48" spans="1:10" ht="18.75" hidden="1" customHeight="1" x14ac:dyDescent="0.2">
      <c r="A48" s="360"/>
      <c r="B48" s="360"/>
      <c r="C48" s="360"/>
      <c r="D48" s="360"/>
      <c r="E48" s="360"/>
      <c r="F48" s="360"/>
      <c r="G48" s="360"/>
      <c r="H48" s="360"/>
      <c r="I48" s="360"/>
      <c r="J48" s="360"/>
    </row>
    <row r="49" spans="1:10" ht="18.75" hidden="1" customHeight="1" x14ac:dyDescent="0.2">
      <c r="A49" s="360"/>
      <c r="B49" s="360"/>
      <c r="C49" s="360"/>
      <c r="D49" s="360"/>
      <c r="E49" s="360"/>
      <c r="F49" s="360"/>
      <c r="G49" s="360"/>
      <c r="H49" s="360"/>
      <c r="I49" s="360"/>
      <c r="J49" s="360"/>
    </row>
    <row r="50" spans="1:10" ht="18.75" hidden="1" customHeight="1" x14ac:dyDescent="0.2">
      <c r="A50" s="360"/>
      <c r="B50" s="360"/>
      <c r="C50" s="360"/>
      <c r="D50" s="360"/>
      <c r="E50" s="360"/>
      <c r="F50" s="360"/>
      <c r="G50" s="360"/>
      <c r="H50" s="360"/>
      <c r="I50" s="360"/>
      <c r="J50" s="360"/>
    </row>
    <row r="51" spans="1:10" ht="18.75" hidden="1" customHeight="1" x14ac:dyDescent="0.2">
      <c r="A51" s="360"/>
      <c r="B51" s="360"/>
      <c r="C51" s="360"/>
      <c r="D51" s="360"/>
      <c r="E51" s="360"/>
      <c r="F51" s="360"/>
      <c r="G51" s="360"/>
      <c r="H51" s="360"/>
      <c r="I51" s="360"/>
      <c r="J51" s="360"/>
    </row>
    <row r="52" spans="1:10" ht="21.75" hidden="1" customHeight="1" x14ac:dyDescent="0.2">
      <c r="A52" s="360"/>
      <c r="B52" s="360"/>
      <c r="C52" s="360"/>
      <c r="D52" s="360"/>
      <c r="E52" s="360"/>
      <c r="F52" s="360"/>
      <c r="G52" s="360"/>
      <c r="H52" s="360"/>
      <c r="I52" s="360"/>
      <c r="J52" s="360"/>
    </row>
    <row r="53" spans="1:10" hidden="1" x14ac:dyDescent="0.2">
      <c r="A53" s="360" t="s">
        <v>122</v>
      </c>
      <c r="B53" s="360"/>
      <c r="C53" s="360"/>
      <c r="D53" s="360"/>
      <c r="E53" s="360"/>
      <c r="F53" s="360"/>
      <c r="G53" s="360"/>
      <c r="H53" s="360"/>
      <c r="I53" s="360"/>
      <c r="J53" s="360"/>
    </row>
    <row r="54" spans="1:10" hidden="1" x14ac:dyDescent="0.2">
      <c r="A54" s="360"/>
      <c r="B54" s="360"/>
      <c r="C54" s="360"/>
      <c r="D54" s="360"/>
      <c r="E54" s="360"/>
      <c r="F54" s="360"/>
      <c r="G54" s="360"/>
      <c r="H54" s="360"/>
      <c r="I54" s="360"/>
      <c r="J54" s="360"/>
    </row>
    <row r="55" spans="1:10" hidden="1" x14ac:dyDescent="0.2">
      <c r="A55" s="360"/>
      <c r="B55" s="360"/>
      <c r="C55" s="360"/>
      <c r="D55" s="360"/>
      <c r="E55" s="360"/>
      <c r="F55" s="360"/>
      <c r="G55" s="360"/>
      <c r="H55" s="360"/>
      <c r="I55" s="360"/>
      <c r="J55" s="360"/>
    </row>
    <row r="56" spans="1:10" hidden="1" x14ac:dyDescent="0.2">
      <c r="A56" s="360"/>
      <c r="B56" s="360"/>
      <c r="C56" s="360"/>
      <c r="D56" s="360"/>
      <c r="E56" s="360"/>
      <c r="F56" s="360"/>
      <c r="G56" s="360"/>
      <c r="H56" s="360"/>
      <c r="I56" s="360"/>
      <c r="J56" s="360"/>
    </row>
    <row r="57" spans="1:10" hidden="1" x14ac:dyDescent="0.2">
      <c r="A57" s="360"/>
      <c r="B57" s="360"/>
      <c r="C57" s="360"/>
      <c r="D57" s="360"/>
      <c r="E57" s="360"/>
      <c r="F57" s="360"/>
      <c r="G57" s="360"/>
      <c r="H57" s="360"/>
      <c r="I57" s="360"/>
      <c r="J57" s="360"/>
    </row>
    <row r="58" spans="1:10" hidden="1" x14ac:dyDescent="0.2">
      <c r="A58" s="360"/>
      <c r="B58" s="360"/>
      <c r="C58" s="360"/>
      <c r="D58" s="360"/>
      <c r="E58" s="360"/>
      <c r="F58" s="360"/>
      <c r="G58" s="360"/>
      <c r="H58" s="360"/>
      <c r="I58" s="360"/>
      <c r="J58" s="360"/>
    </row>
    <row r="59" spans="1:10" hidden="1" x14ac:dyDescent="0.2">
      <c r="A59" s="360"/>
      <c r="B59" s="360"/>
      <c r="C59" s="360"/>
      <c r="D59" s="360"/>
      <c r="E59" s="360"/>
      <c r="F59" s="360"/>
      <c r="G59" s="360"/>
      <c r="H59" s="360"/>
      <c r="I59" s="360"/>
      <c r="J59" s="360"/>
    </row>
    <row r="60" spans="1:10" hidden="1" x14ac:dyDescent="0.2">
      <c r="A60" s="360"/>
      <c r="B60" s="360"/>
      <c r="C60" s="360"/>
      <c r="D60" s="360"/>
      <c r="E60" s="360"/>
      <c r="F60" s="360"/>
      <c r="G60" s="360"/>
      <c r="H60" s="360"/>
      <c r="I60" s="360"/>
      <c r="J60" s="360"/>
    </row>
    <row r="61" spans="1:10" hidden="1" x14ac:dyDescent="0.2">
      <c r="A61" s="360"/>
      <c r="B61" s="360"/>
      <c r="C61" s="360"/>
      <c r="D61" s="360"/>
      <c r="E61" s="360"/>
      <c r="F61" s="360"/>
      <c r="G61" s="360"/>
      <c r="H61" s="360"/>
      <c r="I61" s="360"/>
      <c r="J61" s="360"/>
    </row>
    <row r="62" spans="1:10" hidden="1" x14ac:dyDescent="0.2">
      <c r="A62" s="360"/>
      <c r="B62" s="360"/>
      <c r="C62" s="360"/>
      <c r="D62" s="360"/>
      <c r="E62" s="360"/>
      <c r="F62" s="360"/>
      <c r="G62" s="360"/>
      <c r="H62" s="360"/>
      <c r="I62" s="360"/>
      <c r="J62" s="360"/>
    </row>
    <row r="63" spans="1:10" hidden="1" x14ac:dyDescent="0.2">
      <c r="A63" s="360"/>
      <c r="B63" s="360"/>
      <c r="C63" s="360"/>
      <c r="D63" s="360"/>
      <c r="E63" s="360"/>
      <c r="F63" s="360"/>
      <c r="G63" s="360"/>
      <c r="H63" s="360"/>
      <c r="I63" s="360"/>
      <c r="J63" s="360"/>
    </row>
    <row r="64" spans="1:10" hidden="1" x14ac:dyDescent="0.2">
      <c r="A64" s="360"/>
      <c r="B64" s="360"/>
      <c r="C64" s="360"/>
      <c r="D64" s="360"/>
      <c r="E64" s="360"/>
      <c r="F64" s="360"/>
      <c r="G64" s="360"/>
      <c r="H64" s="360"/>
      <c r="I64" s="360"/>
      <c r="J64" s="360"/>
    </row>
    <row r="65" spans="1:10" hidden="1" x14ac:dyDescent="0.2">
      <c r="A65" s="360"/>
      <c r="B65" s="360"/>
      <c r="C65" s="360"/>
      <c r="D65" s="360"/>
      <c r="E65" s="360"/>
      <c r="F65" s="360"/>
      <c r="G65" s="360"/>
      <c r="H65" s="360"/>
      <c r="I65" s="360"/>
      <c r="J65" s="360"/>
    </row>
    <row r="66" spans="1:10" hidden="1" x14ac:dyDescent="0.2">
      <c r="A66" s="360"/>
      <c r="B66" s="360"/>
      <c r="C66" s="360"/>
      <c r="D66" s="360"/>
      <c r="E66" s="360"/>
      <c r="F66" s="360"/>
      <c r="G66" s="360"/>
      <c r="H66" s="360"/>
      <c r="I66" s="360"/>
      <c r="J66" s="360"/>
    </row>
    <row r="67" spans="1:10" hidden="1" x14ac:dyDescent="0.2"/>
  </sheetData>
  <mergeCells count="7">
    <mergeCell ref="A53:J66"/>
    <mergeCell ref="E3:F3"/>
    <mergeCell ref="N8:P8"/>
    <mergeCell ref="A32:I32"/>
    <mergeCell ref="A34:I36"/>
    <mergeCell ref="A40:J44"/>
    <mergeCell ref="A46:J52"/>
  </mergeCells>
  <conditionalFormatting sqref="K12 K27">
    <cfRule type="containsText" dxfId="136" priority="6" operator="containsText" text="Too High">
      <formula>NOT(ISERROR(SEARCH("Too High",K12)))</formula>
    </cfRule>
  </conditionalFormatting>
  <conditionalFormatting sqref="K12">
    <cfRule type="containsText" dxfId="135" priority="7" operator="containsText" text="Within Limitations">
      <formula>NOT(ISERROR(SEARCH("Within Limitations",K12)))</formula>
    </cfRule>
  </conditionalFormatting>
  <conditionalFormatting sqref="K27">
    <cfRule type="containsText" dxfId="134" priority="8" operator="containsText" text="Within Limitations">
      <formula>NOT(ISERROR(SEARCH("Within Limitations",K27)))</formula>
    </cfRule>
  </conditionalFormatting>
  <conditionalFormatting sqref="K30">
    <cfRule type="containsText" dxfId="133" priority="3" operator="containsText" text="Too High">
      <formula>NOT(ISERROR(SEARCH("Too High",K30)))</formula>
    </cfRule>
    <cfRule type="containsText" dxfId="132" priority="4" operator="containsText" text="Within Limitations">
      <formula>NOT(ISERROR(SEARCH("Within Limitations",K30)))</formula>
    </cfRule>
  </conditionalFormatting>
  <conditionalFormatting sqref="P14">
    <cfRule type="expression" dxfId="131" priority="1">
      <formula>"$P$14&gt;(.75*$P$12)"</formula>
    </cfRule>
  </conditionalFormatting>
  <conditionalFormatting sqref="P20">
    <cfRule type="expression" dxfId="130" priority="2">
      <formula>"$P$14&gt;(.75*$P$12)"</formula>
    </cfRule>
  </conditionalFormatting>
  <pageMargins left="0.7" right="0.7" top="0.75" bottom="0.75" header="0.3" footer="0.3"/>
  <pageSetup scale="62" orientation="portrait" r:id="rId1"/>
  <legacyDrawing r:id="rId2"/>
</worksheet>
</file>

<file path=xl/worksheets/sheet4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E8CABE-FD89-454B-AE31-4B6F2C84336E}">
  <sheetPr>
    <pageSetUpPr fitToPage="1"/>
  </sheetPr>
  <dimension ref="A1:I62"/>
  <sheetViews>
    <sheetView topLeftCell="A27" zoomScale="85" zoomScaleNormal="85" workbookViewId="0">
      <selection activeCell="N20" sqref="N20"/>
    </sheetView>
  </sheetViews>
  <sheetFormatPr defaultColWidth="9.77734375" defaultRowHeight="15" x14ac:dyDescent="0.2"/>
  <cols>
    <col min="1" max="2" width="9.77734375" style="10"/>
    <col min="3" max="3" width="13.5546875" style="10" customWidth="1"/>
    <col min="4" max="4" width="15.109375" style="10" customWidth="1"/>
    <col min="5" max="6" width="15.77734375" style="10" customWidth="1"/>
    <col min="7" max="8" width="14.77734375" style="10" customWidth="1"/>
    <col min="9" max="9" width="4.77734375" style="10" customWidth="1"/>
    <col min="10" max="16384" width="9.77734375" style="10"/>
  </cols>
  <sheetData>
    <row r="1" spans="1:9" ht="15" customHeight="1" x14ac:dyDescent="0.2">
      <c r="H1" s="182" t="s">
        <v>116</v>
      </c>
    </row>
    <row r="2" spans="1:9" ht="15" customHeight="1" x14ac:dyDescent="0.2">
      <c r="H2" s="9"/>
    </row>
    <row r="3" spans="1:9" ht="15" customHeight="1" x14ac:dyDescent="0.2"/>
    <row r="4" spans="1:9" ht="15" customHeight="1" x14ac:dyDescent="0.25">
      <c r="A4" s="398" t="str">
        <f>+'SR 14'!E2</f>
        <v>SR Example Fund 14</v>
      </c>
      <c r="B4" s="398"/>
      <c r="C4" s="398"/>
      <c r="D4" s="398"/>
      <c r="E4" s="398"/>
      <c r="F4" s="398"/>
      <c r="G4" s="398"/>
      <c r="H4" s="398"/>
    </row>
    <row r="5" spans="1:9" ht="15" customHeight="1" x14ac:dyDescent="0.25">
      <c r="A5" s="397" t="s">
        <v>156</v>
      </c>
      <c r="B5" s="397"/>
      <c r="C5" s="397"/>
      <c r="D5" s="397"/>
      <c r="E5" s="397"/>
      <c r="F5" s="397"/>
      <c r="G5" s="397"/>
      <c r="H5" s="397"/>
    </row>
    <row r="6" spans="1:9" ht="15" customHeight="1" x14ac:dyDescent="0.25">
      <c r="A6" s="397" t="str">
        <f>+'SR 14'!E3</f>
        <v>Fund XXX</v>
      </c>
      <c r="B6" s="397"/>
      <c r="C6" s="397"/>
      <c r="D6" s="397"/>
      <c r="E6" s="397"/>
      <c r="F6" s="397"/>
      <c r="G6" s="397"/>
      <c r="H6" s="397"/>
    </row>
    <row r="7" spans="1:9" ht="15" customHeight="1" x14ac:dyDescent="0.2">
      <c r="C7" s="9"/>
      <c r="D7" s="9"/>
    </row>
    <row r="8" spans="1:9" ht="15" customHeight="1" x14ac:dyDescent="0.2">
      <c r="D8" s="341" t="s">
        <v>697</v>
      </c>
      <c r="E8" s="399" t="s">
        <v>698</v>
      </c>
      <c r="F8" s="400"/>
      <c r="G8" s="400"/>
      <c r="H8" s="401"/>
    </row>
    <row r="9" spans="1:9" ht="15" customHeight="1" x14ac:dyDescent="0.2">
      <c r="D9" s="2" t="s">
        <v>28</v>
      </c>
      <c r="E9" s="2" t="s">
        <v>28</v>
      </c>
      <c r="F9" s="2" t="s">
        <v>29</v>
      </c>
      <c r="G9" s="26" t="s">
        <v>29</v>
      </c>
      <c r="H9" s="27"/>
      <c r="I9" s="28"/>
    </row>
    <row r="10" spans="1:9" ht="15" customHeight="1" x14ac:dyDescent="0.2">
      <c r="D10" s="5" t="s">
        <v>30</v>
      </c>
      <c r="E10" s="5" t="s">
        <v>30</v>
      </c>
      <c r="F10" s="5" t="s">
        <v>30</v>
      </c>
      <c r="G10" s="29" t="s">
        <v>30</v>
      </c>
      <c r="H10" s="30"/>
      <c r="I10" s="28"/>
    </row>
    <row r="11" spans="1:9" ht="15" customHeight="1" x14ac:dyDescent="0.25">
      <c r="A11" s="223" t="s">
        <v>31</v>
      </c>
      <c r="B11" s="91"/>
      <c r="C11" s="91"/>
      <c r="D11" s="31">
        <f>+E11-1</f>
        <v>2024</v>
      </c>
      <c r="E11" s="31">
        <f>+F11-1</f>
        <v>2025</v>
      </c>
      <c r="F11" s="31">
        <f>+G11-1</f>
        <v>2026</v>
      </c>
      <c r="G11" s="32">
        <f>+TOC!D2</f>
        <v>2027</v>
      </c>
      <c r="H11" s="33"/>
      <c r="I11" s="28"/>
    </row>
    <row r="12" spans="1:9" ht="21" customHeight="1" x14ac:dyDescent="0.2">
      <c r="A12" s="338" t="s">
        <v>64</v>
      </c>
      <c r="B12" s="91"/>
      <c r="C12" s="91"/>
      <c r="D12" s="123">
        <v>0</v>
      </c>
      <c r="E12" s="123">
        <v>0</v>
      </c>
      <c r="F12" s="123">
        <v>0</v>
      </c>
      <c r="G12" s="113"/>
      <c r="H12" s="114"/>
      <c r="I12" s="53"/>
    </row>
    <row r="13" spans="1:9" ht="21" customHeight="1" x14ac:dyDescent="0.2">
      <c r="A13" s="338" t="s">
        <v>85</v>
      </c>
      <c r="B13" s="91"/>
      <c r="C13" s="91"/>
      <c r="D13" s="123">
        <v>0</v>
      </c>
      <c r="E13" s="123">
        <v>0</v>
      </c>
      <c r="F13" s="123">
        <v>0</v>
      </c>
      <c r="G13" s="113"/>
      <c r="H13" s="111">
        <v>0</v>
      </c>
      <c r="I13" s="53"/>
    </row>
    <row r="14" spans="1:9" ht="21" customHeight="1" x14ac:dyDescent="0.2">
      <c r="A14" s="338" t="s">
        <v>65</v>
      </c>
      <c r="B14" s="91"/>
      <c r="C14" s="91"/>
      <c r="D14" s="123">
        <v>0</v>
      </c>
      <c r="E14" s="123">
        <v>0</v>
      </c>
      <c r="F14" s="123">
        <v>0</v>
      </c>
      <c r="G14" s="113"/>
      <c r="H14" s="111">
        <v>0</v>
      </c>
      <c r="I14" s="53"/>
    </row>
    <row r="15" spans="1:9" ht="21" customHeight="1" x14ac:dyDescent="0.2">
      <c r="A15" s="338" t="s">
        <v>82</v>
      </c>
      <c r="B15" s="91"/>
      <c r="C15" s="91"/>
      <c r="D15" s="123">
        <v>0</v>
      </c>
      <c r="E15" s="123">
        <v>0</v>
      </c>
      <c r="F15" s="123">
        <v>0</v>
      </c>
      <c r="G15" s="113"/>
      <c r="H15" s="111">
        <v>0</v>
      </c>
      <c r="I15" s="34"/>
    </row>
    <row r="16" spans="1:9" ht="20.25" customHeight="1" x14ac:dyDescent="0.2">
      <c r="A16" s="338" t="s">
        <v>86</v>
      </c>
      <c r="B16" s="91"/>
      <c r="C16" s="91"/>
      <c r="D16" s="123">
        <v>0</v>
      </c>
      <c r="E16" s="123">
        <v>0</v>
      </c>
      <c r="F16" s="123">
        <v>0</v>
      </c>
      <c r="G16" s="113"/>
      <c r="H16" s="111">
        <v>0</v>
      </c>
      <c r="I16" s="34"/>
    </row>
    <row r="17" spans="1:9" ht="21" customHeight="1" x14ac:dyDescent="0.2">
      <c r="A17" s="338" t="s">
        <v>87</v>
      </c>
      <c r="B17" s="91"/>
      <c r="C17" s="91"/>
      <c r="D17" s="123">
        <v>0</v>
      </c>
      <c r="E17" s="123">
        <v>0</v>
      </c>
      <c r="F17" s="123">
        <v>0</v>
      </c>
      <c r="G17" s="113"/>
      <c r="H17" s="111">
        <v>0</v>
      </c>
      <c r="I17" s="34"/>
    </row>
    <row r="18" spans="1:9" ht="20.25" customHeight="1" x14ac:dyDescent="0.2">
      <c r="A18" s="338" t="s">
        <v>67</v>
      </c>
      <c r="B18" s="91"/>
      <c r="C18" s="91"/>
      <c r="D18" s="123">
        <v>0</v>
      </c>
      <c r="E18" s="123">
        <v>0</v>
      </c>
      <c r="F18" s="123">
        <v>0</v>
      </c>
      <c r="G18" s="113"/>
      <c r="H18" s="111">
        <v>0</v>
      </c>
      <c r="I18" s="34"/>
    </row>
    <row r="19" spans="1:9" ht="20.25" customHeight="1" x14ac:dyDescent="0.2">
      <c r="A19" s="338" t="s">
        <v>80</v>
      </c>
      <c r="B19" s="91"/>
      <c r="C19" s="91"/>
      <c r="D19" s="123">
        <v>0</v>
      </c>
      <c r="E19" s="123">
        <v>0</v>
      </c>
      <c r="F19" s="123">
        <v>0</v>
      </c>
      <c r="G19" s="113"/>
      <c r="H19" s="111">
        <v>0</v>
      </c>
      <c r="I19" s="34"/>
    </row>
    <row r="20" spans="1:9" ht="20.25" customHeight="1" x14ac:dyDescent="0.2">
      <c r="A20" s="338" t="s">
        <v>56</v>
      </c>
      <c r="B20" s="91"/>
      <c r="C20" s="91"/>
      <c r="D20" s="123">
        <v>0</v>
      </c>
      <c r="E20" s="123">
        <v>0</v>
      </c>
      <c r="F20" s="123">
        <v>0</v>
      </c>
      <c r="G20" s="113"/>
      <c r="H20" s="111">
        <v>0</v>
      </c>
      <c r="I20" s="34"/>
    </row>
    <row r="21" spans="1:9" ht="20.25" customHeight="1" x14ac:dyDescent="0.2">
      <c r="A21" s="338" t="s">
        <v>92</v>
      </c>
      <c r="B21" s="91"/>
      <c r="C21" s="91"/>
      <c r="D21" s="123">
        <v>0</v>
      </c>
      <c r="E21" s="123">
        <v>0</v>
      </c>
      <c r="F21" s="123">
        <v>0</v>
      </c>
      <c r="G21" s="113"/>
      <c r="H21" s="111">
        <v>0</v>
      </c>
      <c r="I21" s="34"/>
    </row>
    <row r="22" spans="1:9" ht="21" customHeight="1" x14ac:dyDescent="0.2">
      <c r="A22" s="338"/>
      <c r="B22" s="91"/>
      <c r="C22" s="91"/>
      <c r="D22" s="123">
        <v>0</v>
      </c>
      <c r="E22" s="123">
        <v>0</v>
      </c>
      <c r="F22" s="123">
        <v>0</v>
      </c>
      <c r="G22" s="113"/>
      <c r="H22" s="111">
        <v>0</v>
      </c>
      <c r="I22" s="34"/>
    </row>
    <row r="23" spans="1:9" ht="21" customHeight="1" x14ac:dyDescent="0.2">
      <c r="A23" s="338"/>
      <c r="B23" s="91"/>
      <c r="C23" s="91"/>
      <c r="D23" s="123">
        <v>0</v>
      </c>
      <c r="E23" s="123">
        <v>0</v>
      </c>
      <c r="F23" s="123">
        <v>0</v>
      </c>
      <c r="G23" s="113"/>
      <c r="H23" s="111">
        <v>0</v>
      </c>
      <c r="I23" s="34"/>
    </row>
    <row r="24" spans="1:9" ht="21" customHeight="1" x14ac:dyDescent="0.2">
      <c r="A24" s="338"/>
      <c r="B24" s="91"/>
      <c r="C24" s="91"/>
      <c r="D24" s="123">
        <v>0</v>
      </c>
      <c r="E24" s="123">
        <v>0</v>
      </c>
      <c r="F24" s="123">
        <v>0</v>
      </c>
      <c r="G24" s="113"/>
      <c r="H24" s="111">
        <v>0</v>
      </c>
      <c r="I24" s="34"/>
    </row>
    <row r="25" spans="1:9" ht="21" customHeight="1" x14ac:dyDescent="0.2">
      <c r="A25" s="338"/>
      <c r="B25" s="91"/>
      <c r="C25" s="91"/>
      <c r="D25" s="123">
        <v>0</v>
      </c>
      <c r="E25" s="123">
        <v>0</v>
      </c>
      <c r="F25" s="123">
        <v>0</v>
      </c>
      <c r="G25" s="113"/>
      <c r="H25" s="111">
        <v>0</v>
      </c>
      <c r="I25" s="34"/>
    </row>
    <row r="26" spans="1:9" ht="20.25" customHeight="1" x14ac:dyDescent="0.2">
      <c r="A26" s="338"/>
      <c r="B26" s="91"/>
      <c r="C26" s="91"/>
      <c r="D26" s="123">
        <v>0</v>
      </c>
      <c r="E26" s="123">
        <v>0</v>
      </c>
      <c r="F26" s="123">
        <v>0</v>
      </c>
      <c r="G26" s="113"/>
      <c r="H26" s="111">
        <v>0</v>
      </c>
      <c r="I26" s="34"/>
    </row>
    <row r="27" spans="1:9" ht="28.5" customHeight="1" x14ac:dyDescent="0.2">
      <c r="A27" s="220" t="s">
        <v>135</v>
      </c>
      <c r="B27" s="91"/>
      <c r="C27" s="91"/>
      <c r="D27" s="35">
        <f>SUM(D12:D26)</f>
        <v>0</v>
      </c>
      <c r="E27" s="35">
        <f>SUM(E12:E26)</f>
        <v>0</v>
      </c>
      <c r="F27" s="35">
        <f>SUM(F12:F26)</f>
        <v>0</v>
      </c>
      <c r="G27" s="35"/>
      <c r="H27" s="23">
        <f>SUM(H13:H26)</f>
        <v>0</v>
      </c>
      <c r="I27" s="34"/>
    </row>
    <row r="28" spans="1:9" x14ac:dyDescent="0.2">
      <c r="A28" s="91"/>
      <c r="B28" s="91"/>
      <c r="C28" s="91"/>
      <c r="D28" s="1"/>
      <c r="E28" s="1"/>
      <c r="F28" s="1"/>
      <c r="G28" s="1"/>
      <c r="H28" s="1"/>
    </row>
    <row r="29" spans="1:9" x14ac:dyDescent="0.2">
      <c r="A29" s="91"/>
      <c r="B29" s="91"/>
      <c r="C29" s="91"/>
      <c r="D29" s="2" t="s">
        <v>28</v>
      </c>
      <c r="E29" s="2" t="s">
        <v>28</v>
      </c>
      <c r="F29" s="2" t="s">
        <v>29</v>
      </c>
      <c r="G29" s="3"/>
      <c r="H29" s="4" t="s">
        <v>41</v>
      </c>
      <c r="I29" s="28"/>
    </row>
    <row r="30" spans="1:9" ht="15.75" x14ac:dyDescent="0.25">
      <c r="A30" s="223"/>
      <c r="B30" s="91"/>
      <c r="C30" s="91"/>
      <c r="D30" s="5" t="s">
        <v>42</v>
      </c>
      <c r="E30" s="5" t="s">
        <v>42</v>
      </c>
      <c r="F30" s="5" t="s">
        <v>42</v>
      </c>
      <c r="G30" s="6" t="s">
        <v>43</v>
      </c>
      <c r="H30" s="7" t="s">
        <v>44</v>
      </c>
      <c r="I30" s="28"/>
    </row>
    <row r="31" spans="1:9" ht="20.25" customHeight="1" x14ac:dyDescent="0.25">
      <c r="A31" s="223" t="s">
        <v>45</v>
      </c>
      <c r="B31" s="91"/>
      <c r="C31" s="91"/>
      <c r="D31" s="5">
        <f>+D11</f>
        <v>2024</v>
      </c>
      <c r="E31" s="5">
        <f>+E11</f>
        <v>2025</v>
      </c>
      <c r="F31" s="5">
        <f>+F11</f>
        <v>2026</v>
      </c>
      <c r="G31" s="8">
        <f>+G11</f>
        <v>2027</v>
      </c>
      <c r="H31" s="7">
        <f>+G11</f>
        <v>2027</v>
      </c>
      <c r="I31" s="28"/>
    </row>
    <row r="32" spans="1:9" ht="20.25" customHeight="1" x14ac:dyDescent="0.2">
      <c r="A32" s="338" t="s">
        <v>68</v>
      </c>
      <c r="B32" s="91"/>
      <c r="C32" s="91"/>
      <c r="D32" s="111">
        <v>0</v>
      </c>
      <c r="E32" s="111">
        <v>0</v>
      </c>
      <c r="F32" s="111">
        <v>0</v>
      </c>
      <c r="G32" s="112">
        <v>0</v>
      </c>
      <c r="H32" s="111">
        <v>0</v>
      </c>
      <c r="I32" s="28"/>
    </row>
    <row r="33" spans="1:9" ht="20.25" customHeight="1" x14ac:dyDescent="0.2">
      <c r="A33" s="338" t="s">
        <v>69</v>
      </c>
      <c r="B33" s="91"/>
      <c r="C33" s="91"/>
      <c r="D33" s="111">
        <v>0</v>
      </c>
      <c r="E33" s="111">
        <v>0</v>
      </c>
      <c r="F33" s="111">
        <v>0</v>
      </c>
      <c r="G33" s="112">
        <v>0</v>
      </c>
      <c r="H33" s="111">
        <v>0</v>
      </c>
    </row>
    <row r="34" spans="1:9" ht="20.25" customHeight="1" x14ac:dyDescent="0.2">
      <c r="A34" s="338" t="s">
        <v>90</v>
      </c>
      <c r="B34" s="91"/>
      <c r="C34" s="91"/>
      <c r="D34" s="111">
        <v>0</v>
      </c>
      <c r="E34" s="111">
        <v>0</v>
      </c>
      <c r="F34" s="111">
        <v>0</v>
      </c>
      <c r="G34" s="112">
        <v>0</v>
      </c>
      <c r="H34" s="111">
        <v>0</v>
      </c>
      <c r="I34" s="28"/>
    </row>
    <row r="35" spans="1:9" ht="20.25" customHeight="1" x14ac:dyDescent="0.2">
      <c r="A35" s="338" t="s">
        <v>93</v>
      </c>
      <c r="B35" s="91"/>
      <c r="C35" s="91"/>
      <c r="D35" s="111">
        <v>0</v>
      </c>
      <c r="E35" s="111">
        <v>0</v>
      </c>
      <c r="F35" s="111">
        <v>0</v>
      </c>
      <c r="G35" s="112">
        <v>0</v>
      </c>
      <c r="H35" s="111">
        <v>0</v>
      </c>
      <c r="I35" s="28"/>
    </row>
    <row r="36" spans="1:9" ht="20.25" customHeight="1" x14ac:dyDescent="0.2">
      <c r="A36" s="338" t="s">
        <v>70</v>
      </c>
      <c r="B36" s="91"/>
      <c r="C36" s="91"/>
      <c r="D36" s="111">
        <v>0</v>
      </c>
      <c r="E36" s="111">
        <v>0</v>
      </c>
      <c r="F36" s="111">
        <v>0</v>
      </c>
      <c r="G36" s="112">
        <v>0</v>
      </c>
      <c r="H36" s="111">
        <v>0</v>
      </c>
      <c r="I36" s="28"/>
    </row>
    <row r="37" spans="1:9" ht="20.25" customHeight="1" x14ac:dyDescent="0.2">
      <c r="A37" s="338" t="s">
        <v>83</v>
      </c>
      <c r="B37" s="91"/>
      <c r="C37" s="91"/>
      <c r="D37" s="111">
        <v>0</v>
      </c>
      <c r="E37" s="111">
        <v>0</v>
      </c>
      <c r="F37" s="111">
        <v>0</v>
      </c>
      <c r="G37" s="112">
        <v>0</v>
      </c>
      <c r="H37" s="111">
        <v>0</v>
      </c>
      <c r="I37" s="28"/>
    </row>
    <row r="38" spans="1:9" ht="20.25" customHeight="1" x14ac:dyDescent="0.2">
      <c r="A38" s="338" t="s">
        <v>84</v>
      </c>
      <c r="B38" s="91"/>
      <c r="C38" s="91"/>
      <c r="D38" s="111">
        <v>0</v>
      </c>
      <c r="E38" s="111">
        <v>0</v>
      </c>
      <c r="F38" s="111">
        <v>0</v>
      </c>
      <c r="G38" s="112">
        <v>0</v>
      </c>
      <c r="H38" s="111">
        <v>0</v>
      </c>
      <c r="I38" s="28"/>
    </row>
    <row r="39" spans="1:9" ht="20.25" customHeight="1" x14ac:dyDescent="0.2">
      <c r="A39" s="338" t="s">
        <v>71</v>
      </c>
      <c r="B39" s="91"/>
      <c r="C39" s="91"/>
      <c r="D39" s="111">
        <v>0</v>
      </c>
      <c r="E39" s="111">
        <v>0</v>
      </c>
      <c r="F39" s="111">
        <v>0</v>
      </c>
      <c r="G39" s="112">
        <v>0</v>
      </c>
      <c r="H39" s="111">
        <v>0</v>
      </c>
      <c r="I39" s="28"/>
    </row>
    <row r="40" spans="1:9" ht="20.25" customHeight="1" x14ac:dyDescent="0.2">
      <c r="A40" s="338" t="s">
        <v>72</v>
      </c>
      <c r="B40" s="91"/>
      <c r="C40" s="91"/>
      <c r="D40" s="111">
        <v>0</v>
      </c>
      <c r="E40" s="111">
        <v>0</v>
      </c>
      <c r="F40" s="111">
        <v>0</v>
      </c>
      <c r="G40" s="112">
        <v>0</v>
      </c>
      <c r="H40" s="111">
        <v>0</v>
      </c>
      <c r="I40" s="28"/>
    </row>
    <row r="41" spans="1:9" ht="20.25" customHeight="1" x14ac:dyDescent="0.2">
      <c r="A41" s="338" t="s">
        <v>81</v>
      </c>
      <c r="B41" s="91"/>
      <c r="C41" s="91"/>
      <c r="D41" s="111">
        <v>0</v>
      </c>
      <c r="E41" s="111">
        <v>0</v>
      </c>
      <c r="F41" s="111">
        <v>0</v>
      </c>
      <c r="G41" s="112">
        <v>0</v>
      </c>
      <c r="H41" s="111">
        <v>0</v>
      </c>
      <c r="I41" s="28"/>
    </row>
    <row r="42" spans="1:9" ht="20.25" customHeight="1" x14ac:dyDescent="0.2">
      <c r="A42" s="338" t="s">
        <v>73</v>
      </c>
      <c r="B42" s="91"/>
      <c r="C42" s="91"/>
      <c r="D42" s="111">
        <v>0</v>
      </c>
      <c r="E42" s="111">
        <v>0</v>
      </c>
      <c r="F42" s="111">
        <v>0</v>
      </c>
      <c r="G42" s="112">
        <v>0</v>
      </c>
      <c r="H42" s="111">
        <v>0</v>
      </c>
      <c r="I42" s="28"/>
    </row>
    <row r="43" spans="1:9" ht="25.5" customHeight="1" x14ac:dyDescent="0.2">
      <c r="A43" s="338" t="s">
        <v>74</v>
      </c>
      <c r="B43" s="91"/>
      <c r="C43" s="91"/>
      <c r="D43" s="111">
        <v>0</v>
      </c>
      <c r="E43" s="111">
        <v>0</v>
      </c>
      <c r="F43" s="111">
        <v>0</v>
      </c>
      <c r="G43" s="112">
        <v>0</v>
      </c>
      <c r="H43" s="111">
        <v>0</v>
      </c>
      <c r="I43" s="28"/>
    </row>
    <row r="44" spans="1:9" ht="25.5" customHeight="1" x14ac:dyDescent="0.2">
      <c r="A44" s="338" t="s">
        <v>75</v>
      </c>
      <c r="B44" s="91"/>
      <c r="C44" s="91"/>
      <c r="D44" s="111">
        <v>0</v>
      </c>
      <c r="E44" s="111">
        <v>0</v>
      </c>
      <c r="F44" s="111">
        <v>0</v>
      </c>
      <c r="G44" s="112">
        <v>0</v>
      </c>
      <c r="H44" s="111">
        <v>0</v>
      </c>
      <c r="I44" s="28"/>
    </row>
    <row r="45" spans="1:9" ht="20.25" customHeight="1" x14ac:dyDescent="0.2">
      <c r="A45" s="338" t="s">
        <v>89</v>
      </c>
      <c r="B45" s="91"/>
      <c r="C45" s="91"/>
      <c r="D45" s="111">
        <v>0</v>
      </c>
      <c r="E45" s="111">
        <v>0</v>
      </c>
      <c r="F45" s="111">
        <v>0</v>
      </c>
      <c r="G45" s="112">
        <v>0</v>
      </c>
      <c r="H45" s="111">
        <v>0</v>
      </c>
      <c r="I45" s="28"/>
    </row>
    <row r="46" spans="1:9" ht="21" customHeight="1" x14ac:dyDescent="0.2">
      <c r="A46" s="338" t="s">
        <v>76</v>
      </c>
      <c r="B46" s="91"/>
      <c r="C46" s="91"/>
      <c r="D46" s="111">
        <v>0</v>
      </c>
      <c r="E46" s="111">
        <v>0</v>
      </c>
      <c r="F46" s="111">
        <v>0</v>
      </c>
      <c r="G46" s="112">
        <v>0</v>
      </c>
      <c r="H46" s="111">
        <v>0</v>
      </c>
      <c r="I46" s="28"/>
    </row>
    <row r="47" spans="1:9" ht="20.100000000000001" customHeight="1" x14ac:dyDescent="0.2">
      <c r="A47" s="338" t="s">
        <v>77</v>
      </c>
      <c r="B47" s="91"/>
      <c r="C47" s="91"/>
      <c r="D47" s="111">
        <v>0</v>
      </c>
      <c r="E47" s="111">
        <v>0</v>
      </c>
      <c r="F47" s="111">
        <v>0</v>
      </c>
      <c r="G47" s="112">
        <v>0</v>
      </c>
      <c r="H47" s="111">
        <v>0</v>
      </c>
      <c r="I47" s="28"/>
    </row>
    <row r="48" spans="1:9" ht="20.25" customHeight="1" x14ac:dyDescent="0.2">
      <c r="A48" s="338" t="s">
        <v>78</v>
      </c>
      <c r="B48" s="91"/>
      <c r="C48" s="91"/>
      <c r="D48" s="111">
        <v>0</v>
      </c>
      <c r="E48" s="111">
        <v>0</v>
      </c>
      <c r="F48" s="111">
        <v>0</v>
      </c>
      <c r="G48" s="112">
        <v>0</v>
      </c>
      <c r="H48" s="111">
        <v>0</v>
      </c>
      <c r="I48" s="28"/>
    </row>
    <row r="49" spans="1:9" ht="21" customHeight="1" x14ac:dyDescent="0.2">
      <c r="A49" s="338" t="s">
        <v>79</v>
      </c>
      <c r="B49" s="91"/>
      <c r="C49" s="91"/>
      <c r="D49" s="111">
        <v>0</v>
      </c>
      <c r="E49" s="111">
        <v>0</v>
      </c>
      <c r="F49" s="111">
        <v>0</v>
      </c>
      <c r="G49" s="112">
        <v>0</v>
      </c>
      <c r="H49" s="111">
        <v>0</v>
      </c>
      <c r="I49" s="28"/>
    </row>
    <row r="50" spans="1:9" ht="21" customHeight="1" x14ac:dyDescent="0.2">
      <c r="A50" s="338" t="s">
        <v>56</v>
      </c>
      <c r="B50" s="91"/>
      <c r="C50" s="91"/>
      <c r="D50" s="111">
        <v>0</v>
      </c>
      <c r="E50" s="111">
        <v>0</v>
      </c>
      <c r="F50" s="111">
        <v>0</v>
      </c>
      <c r="G50" s="112">
        <v>0</v>
      </c>
      <c r="H50" s="111">
        <v>0</v>
      </c>
      <c r="I50" s="28"/>
    </row>
    <row r="51" spans="1:9" ht="21" customHeight="1" x14ac:dyDescent="0.2">
      <c r="A51" s="338"/>
      <c r="B51" s="91"/>
      <c r="C51" s="91"/>
      <c r="D51" s="111">
        <v>0</v>
      </c>
      <c r="E51" s="111">
        <v>0</v>
      </c>
      <c r="F51" s="111">
        <v>0</v>
      </c>
      <c r="G51" s="112">
        <v>0</v>
      </c>
      <c r="H51" s="111">
        <v>0</v>
      </c>
      <c r="I51" s="28"/>
    </row>
    <row r="52" spans="1:9" ht="21" customHeight="1" x14ac:dyDescent="0.2">
      <c r="A52" s="338"/>
      <c r="B52" s="91"/>
      <c r="C52" s="91"/>
      <c r="D52" s="111">
        <v>0</v>
      </c>
      <c r="E52" s="111">
        <v>0</v>
      </c>
      <c r="F52" s="111">
        <v>0</v>
      </c>
      <c r="G52" s="112">
        <v>0</v>
      </c>
      <c r="H52" s="111">
        <v>0</v>
      </c>
      <c r="I52" s="28"/>
    </row>
    <row r="53" spans="1:9" ht="21" customHeight="1" x14ac:dyDescent="0.2">
      <c r="A53" s="338"/>
      <c r="B53" s="91"/>
      <c r="C53" s="91"/>
      <c r="D53" s="111">
        <v>0</v>
      </c>
      <c r="E53" s="111">
        <v>0</v>
      </c>
      <c r="F53" s="111">
        <v>0</v>
      </c>
      <c r="G53" s="112">
        <v>0</v>
      </c>
      <c r="H53" s="111">
        <v>0</v>
      </c>
      <c r="I53" s="28"/>
    </row>
    <row r="54" spans="1:9" ht="21" customHeight="1" x14ac:dyDescent="0.2">
      <c r="A54" s="338"/>
      <c r="B54" s="91"/>
      <c r="C54" s="91"/>
      <c r="D54" s="111">
        <v>0</v>
      </c>
      <c r="E54" s="111">
        <v>0</v>
      </c>
      <c r="F54" s="111">
        <v>0</v>
      </c>
      <c r="G54" s="112">
        <v>0</v>
      </c>
      <c r="H54" s="111">
        <v>0</v>
      </c>
      <c r="I54" s="28"/>
    </row>
    <row r="55" spans="1:9" ht="20.25" customHeight="1" x14ac:dyDescent="0.2">
      <c r="A55" s="338"/>
      <c r="B55" s="91"/>
      <c r="C55" s="91"/>
      <c r="D55" s="111">
        <v>0</v>
      </c>
      <c r="E55" s="111">
        <v>0</v>
      </c>
      <c r="F55" s="111">
        <v>0</v>
      </c>
      <c r="G55" s="112">
        <v>0</v>
      </c>
      <c r="H55" s="111">
        <v>0</v>
      </c>
      <c r="I55" s="28"/>
    </row>
    <row r="56" spans="1:9" ht="20.100000000000001" customHeight="1" x14ac:dyDescent="0.25">
      <c r="A56" s="223" t="s">
        <v>143</v>
      </c>
      <c r="B56" s="91"/>
      <c r="C56" s="91"/>
      <c r="D56" s="35">
        <f>SUM(D32:D55)</f>
        <v>0</v>
      </c>
      <c r="E56" s="35">
        <f>SUM(E32:E55)</f>
        <v>0</v>
      </c>
      <c r="F56" s="35">
        <f>SUM(F32:F55)</f>
        <v>0</v>
      </c>
      <c r="G56" s="35">
        <f>SUM(G32:G55)</f>
        <v>0</v>
      </c>
      <c r="H56" s="35">
        <f>SUM(H32:H55)</f>
        <v>0</v>
      </c>
      <c r="I56" s="28"/>
    </row>
    <row r="57" spans="1:9" ht="20.100000000000001" customHeight="1" x14ac:dyDescent="0.25">
      <c r="A57" s="223" t="s">
        <v>58</v>
      </c>
      <c r="B57" s="91"/>
      <c r="C57" s="91"/>
      <c r="D57" s="35">
        <f>D27-D56</f>
        <v>0</v>
      </c>
      <c r="E57" s="35">
        <f>E27-E56</f>
        <v>0</v>
      </c>
      <c r="F57" s="35">
        <f>F27-F56</f>
        <v>0</v>
      </c>
      <c r="G57" s="36">
        <f>H27-G56</f>
        <v>0</v>
      </c>
      <c r="H57" s="23">
        <f>H27-H56</f>
        <v>0</v>
      </c>
      <c r="I57" s="28"/>
    </row>
    <row r="58" spans="1:9" ht="15.75" x14ac:dyDescent="0.25">
      <c r="A58" s="223" t="s">
        <v>59</v>
      </c>
      <c r="B58" s="91"/>
      <c r="C58" s="91"/>
      <c r="D58" s="89">
        <v>0</v>
      </c>
      <c r="E58" s="89">
        <f>D61</f>
        <v>0</v>
      </c>
      <c r="F58" s="35">
        <f>+E61</f>
        <v>0</v>
      </c>
      <c r="G58" s="36">
        <f>+F61</f>
        <v>0</v>
      </c>
      <c r="H58" s="23">
        <f>+F61</f>
        <v>0</v>
      </c>
      <c r="I58" s="28"/>
    </row>
    <row r="59" spans="1:9" ht="20.100000000000001" customHeight="1" x14ac:dyDescent="0.25">
      <c r="A59" s="223" t="s">
        <v>60</v>
      </c>
      <c r="B59" s="91"/>
      <c r="C59" s="91"/>
      <c r="D59" s="89">
        <v>0</v>
      </c>
      <c r="E59" s="89">
        <v>0</v>
      </c>
      <c r="F59" s="89">
        <v>0</v>
      </c>
      <c r="G59" s="90">
        <v>0</v>
      </c>
      <c r="H59" s="83">
        <v>0</v>
      </c>
      <c r="I59" s="28"/>
    </row>
    <row r="60" spans="1:9" ht="20.100000000000001" customHeight="1" x14ac:dyDescent="0.25">
      <c r="A60" s="223" t="s">
        <v>66</v>
      </c>
      <c r="B60" s="91"/>
      <c r="C60" s="91"/>
      <c r="D60" s="89">
        <v>0</v>
      </c>
      <c r="E60" s="89">
        <v>0</v>
      </c>
      <c r="F60" s="89">
        <v>0</v>
      </c>
      <c r="G60" s="90">
        <v>0</v>
      </c>
      <c r="H60" s="83">
        <v>0</v>
      </c>
      <c r="I60" s="28"/>
    </row>
    <row r="61" spans="1:9" ht="20.100000000000001" customHeight="1" x14ac:dyDescent="0.25">
      <c r="A61" s="223" t="s">
        <v>144</v>
      </c>
      <c r="B61" s="91"/>
      <c r="C61" s="91"/>
      <c r="D61" s="115">
        <f>D57+D58+D59-D60</f>
        <v>0</v>
      </c>
      <c r="E61" s="115">
        <f>E57+E58+E59-E60</f>
        <v>0</v>
      </c>
      <c r="F61" s="116">
        <f>F57+F58+F59-F60</f>
        <v>0</v>
      </c>
      <c r="G61" s="37">
        <f>G57+G58+G59-G60</f>
        <v>0</v>
      </c>
      <c r="H61" s="38">
        <f>H57+H58+H59-H60</f>
        <v>0</v>
      </c>
      <c r="I61" s="28"/>
    </row>
    <row r="62" spans="1:9" ht="20.100000000000001" customHeight="1" x14ac:dyDescent="0.2">
      <c r="G62" s="1"/>
    </row>
  </sheetData>
  <mergeCells count="4">
    <mergeCell ref="A4:H4"/>
    <mergeCell ref="A5:H5"/>
    <mergeCell ref="A6:H6"/>
    <mergeCell ref="E8:H8"/>
  </mergeCells>
  <pageMargins left="0.7" right="0.7" top="0.75" bottom="0.75" header="0.3" footer="0.3"/>
  <pageSetup scale="61" orientation="portrait" r:id="rId1"/>
  <legacyDrawing r:id="rId2"/>
</worksheet>
</file>

<file path=xl/worksheets/sheet4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168B68-6E51-4721-B022-45D522AFBDFC}">
  <sheetPr>
    <pageSetUpPr fitToPage="1"/>
  </sheetPr>
  <dimension ref="A1:P67"/>
  <sheetViews>
    <sheetView showGridLines="0" zoomScale="85" zoomScaleNormal="85" workbookViewId="0">
      <selection activeCell="I30" sqref="I30"/>
    </sheetView>
  </sheetViews>
  <sheetFormatPr defaultColWidth="8.88671875" defaultRowHeight="15" x14ac:dyDescent="0.2"/>
  <cols>
    <col min="1" max="1" width="5.44140625" style="10" customWidth="1"/>
    <col min="2" max="4" width="8.88671875" style="10"/>
    <col min="5" max="5" width="14.6640625" style="10" customWidth="1"/>
    <col min="6" max="6" width="12.33203125" style="10" customWidth="1"/>
    <col min="7" max="7" width="17.44140625" style="10" customWidth="1"/>
    <col min="8" max="8" width="2.77734375" style="10" customWidth="1"/>
    <col min="9" max="9" width="16.88671875" style="10" customWidth="1"/>
    <col min="10" max="10" width="8.88671875" style="10"/>
    <col min="11" max="11" width="15.44140625" style="10" bestFit="1" customWidth="1"/>
    <col min="12" max="14" width="8.88671875" style="10"/>
    <col min="15" max="15" width="19.21875" style="10" customWidth="1"/>
    <col min="16" max="16" width="12.77734375" style="10" customWidth="1"/>
    <col min="17" max="16384" width="8.88671875" style="10"/>
  </cols>
  <sheetData>
    <row r="1" spans="1:16" x14ac:dyDescent="0.2">
      <c r="I1" s="182" t="s">
        <v>116</v>
      </c>
    </row>
    <row r="2" spans="1:16" ht="26.25" x14ac:dyDescent="0.4">
      <c r="D2" s="39"/>
      <c r="E2" s="87" t="s">
        <v>271</v>
      </c>
      <c r="F2" s="91"/>
    </row>
    <row r="3" spans="1:16" ht="23.25" x14ac:dyDescent="0.35">
      <c r="A3" s="15"/>
      <c r="B3" s="11"/>
      <c r="C3" s="15"/>
      <c r="D3" s="15"/>
      <c r="E3" s="402" t="s">
        <v>253</v>
      </c>
      <c r="F3" s="403"/>
      <c r="G3" s="15"/>
      <c r="H3" s="15"/>
      <c r="I3" s="15"/>
    </row>
    <row r="4" spans="1:16" ht="23.25" x14ac:dyDescent="0.35">
      <c r="A4" s="15"/>
      <c r="B4" s="11"/>
      <c r="C4" s="15"/>
      <c r="D4" s="15"/>
      <c r="E4" s="92" t="s">
        <v>119</v>
      </c>
      <c r="F4" s="177">
        <v>0</v>
      </c>
      <c r="G4" s="15"/>
      <c r="H4" s="15"/>
      <c r="I4" s="15"/>
    </row>
    <row r="5" spans="1:16" ht="24" thickBot="1" x14ac:dyDescent="0.4">
      <c r="A5" s="15"/>
      <c r="B5" s="11"/>
      <c r="C5" s="15"/>
      <c r="D5" s="15"/>
      <c r="E5" s="92"/>
      <c r="F5" s="110"/>
      <c r="G5" s="15"/>
      <c r="H5" s="15"/>
      <c r="I5" s="15"/>
    </row>
    <row r="6" spans="1:16" ht="18.75" thickBot="1" x14ac:dyDescent="0.3">
      <c r="A6" s="75" t="s">
        <v>102</v>
      </c>
      <c r="B6" s="76"/>
      <c r="C6" s="76"/>
      <c r="D6" s="76"/>
      <c r="E6" s="85">
        <v>0</v>
      </c>
      <c r="F6" s="110"/>
    </row>
    <row r="8" spans="1:16" ht="15.75" x14ac:dyDescent="0.25">
      <c r="B8" s="18" t="s">
        <v>8</v>
      </c>
      <c r="N8" s="397" t="s">
        <v>98</v>
      </c>
      <c r="O8" s="397"/>
      <c r="P8" s="397"/>
    </row>
    <row r="9" spans="1:16" x14ac:dyDescent="0.2">
      <c r="A9" s="9" t="s">
        <v>9</v>
      </c>
      <c r="B9" s="9" t="s">
        <v>145</v>
      </c>
      <c r="G9" s="21">
        <f>+'SR 15 WKS'!H56</f>
        <v>0</v>
      </c>
      <c r="H9" s="14"/>
      <c r="I9" s="14"/>
    </row>
    <row r="10" spans="1:16" x14ac:dyDescent="0.2">
      <c r="B10" s="9" t="s">
        <v>153</v>
      </c>
      <c r="G10" s="22">
        <f>+'SR 15 WKS'!H60</f>
        <v>0</v>
      </c>
      <c r="H10" s="14"/>
      <c r="I10" s="14"/>
      <c r="N10" s="10" t="s">
        <v>109</v>
      </c>
      <c r="P10" s="45">
        <f>+'SR 15 WKS'!F56</f>
        <v>0</v>
      </c>
    </row>
    <row r="11" spans="1:16" ht="15.75" thickBot="1" x14ac:dyDescent="0.25">
      <c r="B11" s="9" t="s">
        <v>10</v>
      </c>
      <c r="G11" s="22"/>
      <c r="H11" s="14"/>
      <c r="I11" s="21">
        <f>G9+G10</f>
        <v>0</v>
      </c>
      <c r="N11" s="10" t="s">
        <v>326</v>
      </c>
      <c r="P11" s="46">
        <f>+'SR 15 WKS'!F60</f>
        <v>0</v>
      </c>
    </row>
    <row r="12" spans="1:16" ht="15.75" thickBot="1" x14ac:dyDescent="0.25">
      <c r="A12" s="9" t="s">
        <v>11</v>
      </c>
      <c r="B12" s="9" t="s">
        <v>63</v>
      </c>
      <c r="G12" s="14"/>
      <c r="H12" s="14"/>
      <c r="I12" s="83">
        <v>0</v>
      </c>
      <c r="K12" s="42" t="str">
        <f>IF(I12&gt;P24,"Too High", "Within Limitations")</f>
        <v>Within Limitations</v>
      </c>
      <c r="N12" s="10" t="s">
        <v>99</v>
      </c>
      <c r="P12" s="45">
        <f>SUM(P10:P11)</f>
        <v>0</v>
      </c>
    </row>
    <row r="13" spans="1:16" x14ac:dyDescent="0.2">
      <c r="A13" s="9" t="s">
        <v>12</v>
      </c>
      <c r="B13" s="9" t="s">
        <v>13</v>
      </c>
      <c r="I13" s="1"/>
      <c r="P13" s="45"/>
    </row>
    <row r="14" spans="1:16" ht="15.75" thickBot="1" x14ac:dyDescent="0.25">
      <c r="B14" s="9" t="s">
        <v>14</v>
      </c>
      <c r="I14" s="174">
        <f>I11+I12</f>
        <v>0</v>
      </c>
      <c r="N14" s="10" t="s">
        <v>120</v>
      </c>
      <c r="P14" s="79">
        <f>+P12*0.75</f>
        <v>0</v>
      </c>
    </row>
    <row r="15" spans="1:16" ht="15.75" thickTop="1" x14ac:dyDescent="0.2">
      <c r="I15" s="12"/>
    </row>
    <row r="16" spans="1:16" ht="15.75" x14ac:dyDescent="0.25">
      <c r="B16" s="18" t="s">
        <v>15</v>
      </c>
      <c r="N16" s="10" t="s">
        <v>165</v>
      </c>
      <c r="P16" s="79">
        <f>+'SR 15 WKS'!H56</f>
        <v>0</v>
      </c>
    </row>
    <row r="17" spans="1:16" x14ac:dyDescent="0.2">
      <c r="A17" s="9">
        <v>4</v>
      </c>
      <c r="B17" s="9" t="s">
        <v>115</v>
      </c>
      <c r="F17" s="9" t="str">
        <f>(+TOC!D2-1) &amp; " (Note 2)"</f>
        <v>2026 (Note 2)</v>
      </c>
      <c r="I17" s="172">
        <f>+'SR 15 WKS'!F61</f>
        <v>0</v>
      </c>
      <c r="N17" s="10" t="s">
        <v>325</v>
      </c>
      <c r="P17" s="80">
        <f>+'SR 15 WKS'!H60</f>
        <v>0</v>
      </c>
    </row>
    <row r="18" spans="1:16" x14ac:dyDescent="0.2">
      <c r="A18" s="9" t="s">
        <v>16</v>
      </c>
      <c r="B18" s="9" t="s">
        <v>154</v>
      </c>
      <c r="G18" s="20">
        <f>+'SR 15 WKS'!H27</f>
        <v>0</v>
      </c>
      <c r="I18" s="1"/>
      <c r="N18" s="10" t="s">
        <v>99</v>
      </c>
      <c r="P18" s="79">
        <f>SUM(P16:P17)</f>
        <v>0</v>
      </c>
    </row>
    <row r="19" spans="1:16" x14ac:dyDescent="0.2">
      <c r="B19" s="9" t="s">
        <v>155</v>
      </c>
      <c r="G19" s="19">
        <f>+'SR 15 WKS'!H59</f>
        <v>0</v>
      </c>
      <c r="P19" s="79"/>
    </row>
    <row r="20" spans="1:16" x14ac:dyDescent="0.2">
      <c r="B20" s="9" t="s">
        <v>17</v>
      </c>
      <c r="G20" s="1"/>
      <c r="N20" s="10" t="s">
        <v>120</v>
      </c>
      <c r="P20" s="79">
        <f>+P18*0.75</f>
        <v>0</v>
      </c>
    </row>
    <row r="21" spans="1:16" x14ac:dyDescent="0.2">
      <c r="B21" s="9" t="s">
        <v>18</v>
      </c>
      <c r="I21" s="24">
        <f>G18+G19</f>
        <v>0</v>
      </c>
      <c r="P21" s="81"/>
    </row>
    <row r="22" spans="1:16" x14ac:dyDescent="0.2">
      <c r="B22" s="9"/>
      <c r="I22" s="13"/>
      <c r="P22" s="81"/>
    </row>
    <row r="23" spans="1:16" ht="15.75" x14ac:dyDescent="0.25">
      <c r="A23" s="9" t="s">
        <v>19</v>
      </c>
      <c r="B23" s="18" t="s">
        <v>20</v>
      </c>
      <c r="I23" s="23">
        <f>I17+I21</f>
        <v>0</v>
      </c>
      <c r="N23" s="10" t="s">
        <v>167</v>
      </c>
      <c r="P23" s="81"/>
    </row>
    <row r="24" spans="1:16" x14ac:dyDescent="0.2">
      <c r="A24" s="9" t="s">
        <v>21</v>
      </c>
      <c r="B24" s="9" t="s">
        <v>22</v>
      </c>
      <c r="I24" s="1"/>
      <c r="N24" s="10" t="s">
        <v>120</v>
      </c>
      <c r="P24" s="82">
        <f>MIN(P14,P20)</f>
        <v>0</v>
      </c>
    </row>
    <row r="25" spans="1:16" x14ac:dyDescent="0.2">
      <c r="B25" s="9" t="s">
        <v>23</v>
      </c>
      <c r="I25" s="21">
        <f>IF((I14-I23)&lt;0,0,I14-I23)</f>
        <v>0</v>
      </c>
    </row>
    <row r="26" spans="1:16" ht="15.75" thickBot="1" x14ac:dyDescent="0.25">
      <c r="A26" s="9" t="s">
        <v>24</v>
      </c>
      <c r="B26" s="9" t="s">
        <v>25</v>
      </c>
      <c r="I26" s="1"/>
    </row>
    <row r="27" spans="1:16" ht="15.75" thickBot="1" x14ac:dyDescent="0.25">
      <c r="B27" s="9" t="s">
        <v>26</v>
      </c>
      <c r="I27" s="84">
        <v>0</v>
      </c>
      <c r="K27" s="42" t="str">
        <f>IF(I27&gt;(I25*0.05),"Too High", "Within Limitations")</f>
        <v>Within Limitations</v>
      </c>
    </row>
    <row r="28" spans="1:16" ht="16.5" thickBot="1" x14ac:dyDescent="0.3">
      <c r="A28" s="9" t="s">
        <v>27</v>
      </c>
      <c r="B28" s="9" t="s">
        <v>149</v>
      </c>
      <c r="I28" s="173">
        <f>I25+I27</f>
        <v>0</v>
      </c>
      <c r="J28" s="16"/>
      <c r="K28" s="16"/>
      <c r="L28" s="16"/>
    </row>
    <row r="29" spans="1:16" ht="16.5" thickTop="1" thickBot="1" x14ac:dyDescent="0.25">
      <c r="I29" s="12"/>
    </row>
    <row r="30" spans="1:16" ht="16.5" thickBot="1" x14ac:dyDescent="0.3">
      <c r="A30" s="17" t="s">
        <v>34</v>
      </c>
      <c r="B30" s="10" t="s">
        <v>139</v>
      </c>
      <c r="I30" s="25" t="e">
        <f>ROUND(I28/E6*1000,2)</f>
        <v>#DIV/0!</v>
      </c>
      <c r="K30" s="171" t="e">
        <f>IF(I30&gt;(F4),"Too High", "Within Limitations")</f>
        <v>#DIV/0!</v>
      </c>
    </row>
    <row r="32" spans="1:16" ht="37.5" customHeight="1" x14ac:dyDescent="0.25">
      <c r="A32" s="395" t="s">
        <v>214</v>
      </c>
      <c r="B32" s="396"/>
      <c r="C32" s="396"/>
      <c r="D32" s="396"/>
      <c r="E32" s="396"/>
      <c r="F32" s="396"/>
      <c r="G32" s="396"/>
      <c r="H32" s="396"/>
      <c r="I32" s="396"/>
    </row>
    <row r="33" spans="1:10" x14ac:dyDescent="0.2">
      <c r="A33" s="9"/>
    </row>
    <row r="34" spans="1:10" ht="15" customHeight="1" x14ac:dyDescent="0.2">
      <c r="A34" s="362" t="s">
        <v>125</v>
      </c>
      <c r="B34" s="362"/>
      <c r="C34" s="362"/>
      <c r="D34" s="362"/>
      <c r="E34" s="362"/>
      <c r="F34" s="362"/>
      <c r="G34" s="362"/>
      <c r="H34" s="362"/>
      <c r="I34" s="362"/>
    </row>
    <row r="35" spans="1:10" x14ac:dyDescent="0.2">
      <c r="A35" s="362"/>
      <c r="B35" s="362"/>
      <c r="C35" s="362"/>
      <c r="D35" s="362"/>
      <c r="E35" s="362"/>
      <c r="F35" s="362"/>
      <c r="G35" s="362"/>
      <c r="H35" s="362"/>
      <c r="I35" s="362"/>
    </row>
    <row r="36" spans="1:10" x14ac:dyDescent="0.2">
      <c r="A36" s="362"/>
      <c r="B36" s="362"/>
      <c r="C36" s="362"/>
      <c r="D36" s="362"/>
      <c r="E36" s="362"/>
      <c r="F36" s="362"/>
      <c r="G36" s="362"/>
      <c r="H36" s="362"/>
      <c r="I36" s="362"/>
    </row>
    <row r="37" spans="1:10" hidden="1" x14ac:dyDescent="0.2">
      <c r="A37" s="44"/>
      <c r="B37" s="44"/>
      <c r="C37" s="44"/>
      <c r="D37" s="44"/>
      <c r="E37" s="44"/>
      <c r="F37" s="44"/>
      <c r="G37" s="44"/>
      <c r="H37" s="44"/>
      <c r="I37" s="44"/>
    </row>
    <row r="38" spans="1:10" ht="15.75" hidden="1" x14ac:dyDescent="0.25">
      <c r="A38" s="16" t="s">
        <v>124</v>
      </c>
    </row>
    <row r="39" spans="1:10" ht="15.75" hidden="1" x14ac:dyDescent="0.25">
      <c r="A39" s="16"/>
    </row>
    <row r="40" spans="1:10" ht="19.5" hidden="1" customHeight="1" x14ac:dyDescent="0.2">
      <c r="A40" s="360" t="s">
        <v>123</v>
      </c>
      <c r="B40" s="360"/>
      <c r="C40" s="360"/>
      <c r="D40" s="360"/>
      <c r="E40" s="360"/>
      <c r="F40" s="360"/>
      <c r="G40" s="360"/>
      <c r="H40" s="360"/>
      <c r="I40" s="360"/>
      <c r="J40" s="360"/>
    </row>
    <row r="41" spans="1:10" ht="19.5" hidden="1" customHeight="1" x14ac:dyDescent="0.2">
      <c r="A41" s="360"/>
      <c r="B41" s="360"/>
      <c r="C41" s="360"/>
      <c r="D41" s="360"/>
      <c r="E41" s="360"/>
      <c r="F41" s="360"/>
      <c r="G41" s="360"/>
      <c r="H41" s="360"/>
      <c r="I41" s="360"/>
      <c r="J41" s="360"/>
    </row>
    <row r="42" spans="1:10" ht="19.5" hidden="1" customHeight="1" x14ac:dyDescent="0.2">
      <c r="A42" s="360"/>
      <c r="B42" s="360"/>
      <c r="C42" s="360"/>
      <c r="D42" s="360"/>
      <c r="E42" s="360"/>
      <c r="F42" s="360"/>
      <c r="G42" s="360"/>
      <c r="H42" s="360"/>
      <c r="I42" s="360"/>
      <c r="J42" s="360"/>
    </row>
    <row r="43" spans="1:10" ht="19.5" hidden="1" customHeight="1" x14ac:dyDescent="0.2">
      <c r="A43" s="360"/>
      <c r="B43" s="360"/>
      <c r="C43" s="360"/>
      <c r="D43" s="360"/>
      <c r="E43" s="360"/>
      <c r="F43" s="360"/>
      <c r="G43" s="360"/>
      <c r="H43" s="360"/>
      <c r="I43" s="360"/>
      <c r="J43" s="360"/>
    </row>
    <row r="44" spans="1:10" ht="19.5" hidden="1" customHeight="1" x14ac:dyDescent="0.2">
      <c r="A44" s="360"/>
      <c r="B44" s="360"/>
      <c r="C44" s="360"/>
      <c r="D44" s="360"/>
      <c r="E44" s="360"/>
      <c r="F44" s="360"/>
      <c r="G44" s="360"/>
      <c r="H44" s="360"/>
      <c r="I44" s="360"/>
      <c r="J44" s="360"/>
    </row>
    <row r="45" spans="1:10" hidden="1" x14ac:dyDescent="0.2"/>
    <row r="46" spans="1:10" ht="18.75" hidden="1" customHeight="1" x14ac:dyDescent="0.2">
      <c r="A46" s="360" t="s">
        <v>121</v>
      </c>
      <c r="B46" s="360"/>
      <c r="C46" s="360"/>
      <c r="D46" s="360"/>
      <c r="E46" s="360"/>
      <c r="F46" s="360"/>
      <c r="G46" s="360"/>
      <c r="H46" s="360"/>
      <c r="I46" s="360"/>
      <c r="J46" s="360"/>
    </row>
    <row r="47" spans="1:10" ht="18.75" hidden="1" customHeight="1" x14ac:dyDescent="0.2">
      <c r="A47" s="360"/>
      <c r="B47" s="360"/>
      <c r="C47" s="360"/>
      <c r="D47" s="360"/>
      <c r="E47" s="360"/>
      <c r="F47" s="360"/>
      <c r="G47" s="360"/>
      <c r="H47" s="360"/>
      <c r="I47" s="360"/>
      <c r="J47" s="360"/>
    </row>
    <row r="48" spans="1:10" ht="18.75" hidden="1" customHeight="1" x14ac:dyDescent="0.2">
      <c r="A48" s="360"/>
      <c r="B48" s="360"/>
      <c r="C48" s="360"/>
      <c r="D48" s="360"/>
      <c r="E48" s="360"/>
      <c r="F48" s="360"/>
      <c r="G48" s="360"/>
      <c r="H48" s="360"/>
      <c r="I48" s="360"/>
      <c r="J48" s="360"/>
    </row>
    <row r="49" spans="1:10" ht="18.75" hidden="1" customHeight="1" x14ac:dyDescent="0.2">
      <c r="A49" s="360"/>
      <c r="B49" s="360"/>
      <c r="C49" s="360"/>
      <c r="D49" s="360"/>
      <c r="E49" s="360"/>
      <c r="F49" s="360"/>
      <c r="G49" s="360"/>
      <c r="H49" s="360"/>
      <c r="I49" s="360"/>
      <c r="J49" s="360"/>
    </row>
    <row r="50" spans="1:10" ht="18.75" hidden="1" customHeight="1" x14ac:dyDescent="0.2">
      <c r="A50" s="360"/>
      <c r="B50" s="360"/>
      <c r="C50" s="360"/>
      <c r="D50" s="360"/>
      <c r="E50" s="360"/>
      <c r="F50" s="360"/>
      <c r="G50" s="360"/>
      <c r="H50" s="360"/>
      <c r="I50" s="360"/>
      <c r="J50" s="360"/>
    </row>
    <row r="51" spans="1:10" ht="18.75" hidden="1" customHeight="1" x14ac:dyDescent="0.2">
      <c r="A51" s="360"/>
      <c r="B51" s="360"/>
      <c r="C51" s="360"/>
      <c r="D51" s="360"/>
      <c r="E51" s="360"/>
      <c r="F51" s="360"/>
      <c r="G51" s="360"/>
      <c r="H51" s="360"/>
      <c r="I51" s="360"/>
      <c r="J51" s="360"/>
    </row>
    <row r="52" spans="1:10" ht="21.75" hidden="1" customHeight="1" x14ac:dyDescent="0.2">
      <c r="A52" s="360"/>
      <c r="B52" s="360"/>
      <c r="C52" s="360"/>
      <c r="D52" s="360"/>
      <c r="E52" s="360"/>
      <c r="F52" s="360"/>
      <c r="G52" s="360"/>
      <c r="H52" s="360"/>
      <c r="I52" s="360"/>
      <c r="J52" s="360"/>
    </row>
    <row r="53" spans="1:10" hidden="1" x14ac:dyDescent="0.2">
      <c r="A53" s="360" t="s">
        <v>122</v>
      </c>
      <c r="B53" s="360"/>
      <c r="C53" s="360"/>
      <c r="D53" s="360"/>
      <c r="E53" s="360"/>
      <c r="F53" s="360"/>
      <c r="G53" s="360"/>
      <c r="H53" s="360"/>
      <c r="I53" s="360"/>
      <c r="J53" s="360"/>
    </row>
    <row r="54" spans="1:10" hidden="1" x14ac:dyDescent="0.2">
      <c r="A54" s="360"/>
      <c r="B54" s="360"/>
      <c r="C54" s="360"/>
      <c r="D54" s="360"/>
      <c r="E54" s="360"/>
      <c r="F54" s="360"/>
      <c r="G54" s="360"/>
      <c r="H54" s="360"/>
      <c r="I54" s="360"/>
      <c r="J54" s="360"/>
    </row>
    <row r="55" spans="1:10" hidden="1" x14ac:dyDescent="0.2">
      <c r="A55" s="360"/>
      <c r="B55" s="360"/>
      <c r="C55" s="360"/>
      <c r="D55" s="360"/>
      <c r="E55" s="360"/>
      <c r="F55" s="360"/>
      <c r="G55" s="360"/>
      <c r="H55" s="360"/>
      <c r="I55" s="360"/>
      <c r="J55" s="360"/>
    </row>
    <row r="56" spans="1:10" hidden="1" x14ac:dyDescent="0.2">
      <c r="A56" s="360"/>
      <c r="B56" s="360"/>
      <c r="C56" s="360"/>
      <c r="D56" s="360"/>
      <c r="E56" s="360"/>
      <c r="F56" s="360"/>
      <c r="G56" s="360"/>
      <c r="H56" s="360"/>
      <c r="I56" s="360"/>
      <c r="J56" s="360"/>
    </row>
    <row r="57" spans="1:10" hidden="1" x14ac:dyDescent="0.2">
      <c r="A57" s="360"/>
      <c r="B57" s="360"/>
      <c r="C57" s="360"/>
      <c r="D57" s="360"/>
      <c r="E57" s="360"/>
      <c r="F57" s="360"/>
      <c r="G57" s="360"/>
      <c r="H57" s="360"/>
      <c r="I57" s="360"/>
      <c r="J57" s="360"/>
    </row>
    <row r="58" spans="1:10" hidden="1" x14ac:dyDescent="0.2">
      <c r="A58" s="360"/>
      <c r="B58" s="360"/>
      <c r="C58" s="360"/>
      <c r="D58" s="360"/>
      <c r="E58" s="360"/>
      <c r="F58" s="360"/>
      <c r="G58" s="360"/>
      <c r="H58" s="360"/>
      <c r="I58" s="360"/>
      <c r="J58" s="360"/>
    </row>
    <row r="59" spans="1:10" hidden="1" x14ac:dyDescent="0.2">
      <c r="A59" s="360"/>
      <c r="B59" s="360"/>
      <c r="C59" s="360"/>
      <c r="D59" s="360"/>
      <c r="E59" s="360"/>
      <c r="F59" s="360"/>
      <c r="G59" s="360"/>
      <c r="H59" s="360"/>
      <c r="I59" s="360"/>
      <c r="J59" s="360"/>
    </row>
    <row r="60" spans="1:10" hidden="1" x14ac:dyDescent="0.2">
      <c r="A60" s="360"/>
      <c r="B60" s="360"/>
      <c r="C60" s="360"/>
      <c r="D60" s="360"/>
      <c r="E60" s="360"/>
      <c r="F60" s="360"/>
      <c r="G60" s="360"/>
      <c r="H60" s="360"/>
      <c r="I60" s="360"/>
      <c r="J60" s="360"/>
    </row>
    <row r="61" spans="1:10" hidden="1" x14ac:dyDescent="0.2">
      <c r="A61" s="360"/>
      <c r="B61" s="360"/>
      <c r="C61" s="360"/>
      <c r="D61" s="360"/>
      <c r="E61" s="360"/>
      <c r="F61" s="360"/>
      <c r="G61" s="360"/>
      <c r="H61" s="360"/>
      <c r="I61" s="360"/>
      <c r="J61" s="360"/>
    </row>
    <row r="62" spans="1:10" hidden="1" x14ac:dyDescent="0.2">
      <c r="A62" s="360"/>
      <c r="B62" s="360"/>
      <c r="C62" s="360"/>
      <c r="D62" s="360"/>
      <c r="E62" s="360"/>
      <c r="F62" s="360"/>
      <c r="G62" s="360"/>
      <c r="H62" s="360"/>
      <c r="I62" s="360"/>
      <c r="J62" s="360"/>
    </row>
    <row r="63" spans="1:10" hidden="1" x14ac:dyDescent="0.2">
      <c r="A63" s="360"/>
      <c r="B63" s="360"/>
      <c r="C63" s="360"/>
      <c r="D63" s="360"/>
      <c r="E63" s="360"/>
      <c r="F63" s="360"/>
      <c r="G63" s="360"/>
      <c r="H63" s="360"/>
      <c r="I63" s="360"/>
      <c r="J63" s="360"/>
    </row>
    <row r="64" spans="1:10" hidden="1" x14ac:dyDescent="0.2">
      <c r="A64" s="360"/>
      <c r="B64" s="360"/>
      <c r="C64" s="360"/>
      <c r="D64" s="360"/>
      <c r="E64" s="360"/>
      <c r="F64" s="360"/>
      <c r="G64" s="360"/>
      <c r="H64" s="360"/>
      <c r="I64" s="360"/>
      <c r="J64" s="360"/>
    </row>
    <row r="65" spans="1:10" hidden="1" x14ac:dyDescent="0.2">
      <c r="A65" s="360"/>
      <c r="B65" s="360"/>
      <c r="C65" s="360"/>
      <c r="D65" s="360"/>
      <c r="E65" s="360"/>
      <c r="F65" s="360"/>
      <c r="G65" s="360"/>
      <c r="H65" s="360"/>
      <c r="I65" s="360"/>
      <c r="J65" s="360"/>
    </row>
    <row r="66" spans="1:10" hidden="1" x14ac:dyDescent="0.2">
      <c r="A66" s="360"/>
      <c r="B66" s="360"/>
      <c r="C66" s="360"/>
      <c r="D66" s="360"/>
      <c r="E66" s="360"/>
      <c r="F66" s="360"/>
      <c r="G66" s="360"/>
      <c r="H66" s="360"/>
      <c r="I66" s="360"/>
      <c r="J66" s="360"/>
    </row>
    <row r="67" spans="1:10" hidden="1" x14ac:dyDescent="0.2"/>
  </sheetData>
  <mergeCells count="7">
    <mergeCell ref="A53:J66"/>
    <mergeCell ref="E3:F3"/>
    <mergeCell ref="N8:P8"/>
    <mergeCell ref="A32:I32"/>
    <mergeCell ref="A34:I36"/>
    <mergeCell ref="A40:J44"/>
    <mergeCell ref="A46:J52"/>
  </mergeCells>
  <conditionalFormatting sqref="K12 K27">
    <cfRule type="containsText" dxfId="129" priority="6" operator="containsText" text="Too High">
      <formula>NOT(ISERROR(SEARCH("Too High",K12)))</formula>
    </cfRule>
  </conditionalFormatting>
  <conditionalFormatting sqref="K12">
    <cfRule type="containsText" dxfId="128" priority="7" operator="containsText" text="Within Limitations">
      <formula>NOT(ISERROR(SEARCH("Within Limitations",K12)))</formula>
    </cfRule>
  </conditionalFormatting>
  <conditionalFormatting sqref="K27">
    <cfRule type="containsText" dxfId="127" priority="8" operator="containsText" text="Within Limitations">
      <formula>NOT(ISERROR(SEARCH("Within Limitations",K27)))</formula>
    </cfRule>
  </conditionalFormatting>
  <conditionalFormatting sqref="K30">
    <cfRule type="containsText" dxfId="126" priority="3" operator="containsText" text="Too High">
      <formula>NOT(ISERROR(SEARCH("Too High",K30)))</formula>
    </cfRule>
    <cfRule type="containsText" dxfId="125" priority="4" operator="containsText" text="Within Limitations">
      <formula>NOT(ISERROR(SEARCH("Within Limitations",K30)))</formula>
    </cfRule>
  </conditionalFormatting>
  <conditionalFormatting sqref="P14">
    <cfRule type="expression" dxfId="124" priority="1">
      <formula>"$P$14&gt;(.75*$P$12)"</formula>
    </cfRule>
  </conditionalFormatting>
  <conditionalFormatting sqref="P20">
    <cfRule type="expression" dxfId="123" priority="2">
      <formula>"$P$14&gt;(.75*$P$12)"</formula>
    </cfRule>
  </conditionalFormatting>
  <pageMargins left="0.7" right="0.7" top="0.75" bottom="0.75" header="0.3" footer="0.3"/>
  <pageSetup scale="62" orientation="portrait" r:id="rId1"/>
  <legacyDrawing r:id="rId2"/>
</worksheet>
</file>

<file path=xl/worksheets/sheet4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C3D0C0-0538-47EE-9500-ACBAF61FAC0C}">
  <sheetPr>
    <pageSetUpPr fitToPage="1"/>
  </sheetPr>
  <dimension ref="A1:I62"/>
  <sheetViews>
    <sheetView zoomScale="85" zoomScaleNormal="85" workbookViewId="0">
      <selection activeCell="N25" sqref="N25"/>
    </sheetView>
  </sheetViews>
  <sheetFormatPr defaultColWidth="9.77734375" defaultRowHeight="15" x14ac:dyDescent="0.2"/>
  <cols>
    <col min="1" max="2" width="9.77734375" style="10"/>
    <col min="3" max="3" width="13.5546875" style="10" customWidth="1"/>
    <col min="4" max="4" width="15" style="10" customWidth="1"/>
    <col min="5" max="6" width="15.77734375" style="10" customWidth="1"/>
    <col min="7" max="8" width="14.77734375" style="10" customWidth="1"/>
    <col min="9" max="9" width="4.77734375" style="10" customWidth="1"/>
    <col min="10" max="16384" width="9.77734375" style="10"/>
  </cols>
  <sheetData>
    <row r="1" spans="1:9" ht="15" customHeight="1" x14ac:dyDescent="0.2">
      <c r="H1" s="182" t="s">
        <v>116</v>
      </c>
    </row>
    <row r="2" spans="1:9" ht="15" customHeight="1" x14ac:dyDescent="0.2">
      <c r="H2" s="9"/>
    </row>
    <row r="3" spans="1:9" ht="15" customHeight="1" x14ac:dyDescent="0.2"/>
    <row r="4" spans="1:9" ht="15" customHeight="1" x14ac:dyDescent="0.25">
      <c r="A4" s="398" t="str">
        <f>+'SR 15'!E2</f>
        <v>SR Example Fund 15</v>
      </c>
      <c r="B4" s="398"/>
      <c r="C4" s="398"/>
      <c r="D4" s="398"/>
      <c r="E4" s="398"/>
      <c r="F4" s="398"/>
      <c r="G4" s="398"/>
      <c r="H4" s="398"/>
    </row>
    <row r="5" spans="1:9" ht="15" customHeight="1" x14ac:dyDescent="0.25">
      <c r="A5" s="397" t="s">
        <v>156</v>
      </c>
      <c r="B5" s="397"/>
      <c r="C5" s="397"/>
      <c r="D5" s="397"/>
      <c r="E5" s="397"/>
      <c r="F5" s="397"/>
      <c r="G5" s="397"/>
      <c r="H5" s="397"/>
    </row>
    <row r="6" spans="1:9" ht="15" customHeight="1" x14ac:dyDescent="0.25">
      <c r="A6" s="397" t="str">
        <f>+'SR 15'!E3</f>
        <v>Fund XXX</v>
      </c>
      <c r="B6" s="397"/>
      <c r="C6" s="397"/>
      <c r="D6" s="397"/>
      <c r="E6" s="397"/>
      <c r="F6" s="397"/>
      <c r="G6" s="397"/>
      <c r="H6" s="397"/>
    </row>
    <row r="7" spans="1:9" ht="15" customHeight="1" x14ac:dyDescent="0.2">
      <c r="C7" s="9"/>
      <c r="D7" s="9"/>
    </row>
    <row r="8" spans="1:9" ht="15" customHeight="1" x14ac:dyDescent="0.2">
      <c r="D8" s="341" t="s">
        <v>697</v>
      </c>
      <c r="E8" s="399" t="s">
        <v>698</v>
      </c>
      <c r="F8" s="400"/>
      <c r="G8" s="400"/>
      <c r="H8" s="401"/>
    </row>
    <row r="9" spans="1:9" ht="15" customHeight="1" x14ac:dyDescent="0.2">
      <c r="D9" s="2" t="s">
        <v>28</v>
      </c>
      <c r="E9" s="2" t="s">
        <v>28</v>
      </c>
      <c r="F9" s="2" t="s">
        <v>29</v>
      </c>
      <c r="G9" s="26" t="s">
        <v>29</v>
      </c>
      <c r="H9" s="27"/>
      <c r="I9" s="28"/>
    </row>
    <row r="10" spans="1:9" ht="15" customHeight="1" x14ac:dyDescent="0.2">
      <c r="D10" s="5" t="s">
        <v>30</v>
      </c>
      <c r="E10" s="5" t="s">
        <v>30</v>
      </c>
      <c r="F10" s="5" t="s">
        <v>30</v>
      </c>
      <c r="G10" s="29" t="s">
        <v>30</v>
      </c>
      <c r="H10" s="30"/>
      <c r="I10" s="28"/>
    </row>
    <row r="11" spans="1:9" ht="15" customHeight="1" x14ac:dyDescent="0.25">
      <c r="A11" s="223" t="s">
        <v>31</v>
      </c>
      <c r="B11" s="91"/>
      <c r="C11" s="91"/>
      <c r="D11" s="31">
        <f>+E11-1</f>
        <v>2024</v>
      </c>
      <c r="E11" s="31">
        <f>+F11-1</f>
        <v>2025</v>
      </c>
      <c r="F11" s="31">
        <f>+G11-1</f>
        <v>2026</v>
      </c>
      <c r="G11" s="32">
        <f>+TOC!D2</f>
        <v>2027</v>
      </c>
      <c r="H11" s="33"/>
      <c r="I11" s="28"/>
    </row>
    <row r="12" spans="1:9" ht="21" customHeight="1" x14ac:dyDescent="0.2">
      <c r="A12" s="338" t="s">
        <v>64</v>
      </c>
      <c r="B12" s="91"/>
      <c r="C12" s="91"/>
      <c r="D12" s="123">
        <v>0</v>
      </c>
      <c r="E12" s="123">
        <v>0</v>
      </c>
      <c r="F12" s="123">
        <v>0</v>
      </c>
      <c r="G12" s="113"/>
      <c r="H12" s="114"/>
      <c r="I12" s="53"/>
    </row>
    <row r="13" spans="1:9" ht="21" customHeight="1" x14ac:dyDescent="0.2">
      <c r="A13" s="338" t="s">
        <v>85</v>
      </c>
      <c r="B13" s="91"/>
      <c r="C13" s="91"/>
      <c r="D13" s="123">
        <v>0</v>
      </c>
      <c r="E13" s="123">
        <v>0</v>
      </c>
      <c r="F13" s="123">
        <v>0</v>
      </c>
      <c r="G13" s="113"/>
      <c r="H13" s="111">
        <v>0</v>
      </c>
      <c r="I13" s="53"/>
    </row>
    <row r="14" spans="1:9" ht="21" customHeight="1" x14ac:dyDescent="0.2">
      <c r="A14" s="338" t="s">
        <v>65</v>
      </c>
      <c r="B14" s="91"/>
      <c r="C14" s="91"/>
      <c r="D14" s="123">
        <v>0</v>
      </c>
      <c r="E14" s="123">
        <v>0</v>
      </c>
      <c r="F14" s="123">
        <v>0</v>
      </c>
      <c r="G14" s="113"/>
      <c r="H14" s="111">
        <v>0</v>
      </c>
      <c r="I14" s="53"/>
    </row>
    <row r="15" spans="1:9" ht="21" customHeight="1" x14ac:dyDescent="0.2">
      <c r="A15" s="338" t="s">
        <v>82</v>
      </c>
      <c r="B15" s="91"/>
      <c r="C15" s="91"/>
      <c r="D15" s="123">
        <v>0</v>
      </c>
      <c r="E15" s="123">
        <v>0</v>
      </c>
      <c r="F15" s="123">
        <v>0</v>
      </c>
      <c r="G15" s="113"/>
      <c r="H15" s="111">
        <v>0</v>
      </c>
      <c r="I15" s="34"/>
    </row>
    <row r="16" spans="1:9" ht="20.25" customHeight="1" x14ac:dyDescent="0.2">
      <c r="A16" s="338" t="s">
        <v>86</v>
      </c>
      <c r="B16" s="91"/>
      <c r="C16" s="91"/>
      <c r="D16" s="123">
        <v>0</v>
      </c>
      <c r="E16" s="123">
        <v>0</v>
      </c>
      <c r="F16" s="123">
        <v>0</v>
      </c>
      <c r="G16" s="113"/>
      <c r="H16" s="111">
        <v>0</v>
      </c>
      <c r="I16" s="34"/>
    </row>
    <row r="17" spans="1:9" ht="21" customHeight="1" x14ac:dyDescent="0.2">
      <c r="A17" s="338" t="s">
        <v>87</v>
      </c>
      <c r="B17" s="91"/>
      <c r="C17" s="91"/>
      <c r="D17" s="123">
        <v>0</v>
      </c>
      <c r="E17" s="123">
        <v>0</v>
      </c>
      <c r="F17" s="123">
        <v>0</v>
      </c>
      <c r="G17" s="113"/>
      <c r="H17" s="111">
        <v>0</v>
      </c>
      <c r="I17" s="34"/>
    </row>
    <row r="18" spans="1:9" ht="20.25" customHeight="1" x14ac:dyDescent="0.2">
      <c r="A18" s="338" t="s">
        <v>67</v>
      </c>
      <c r="B18" s="91"/>
      <c r="C18" s="91"/>
      <c r="D18" s="123">
        <v>0</v>
      </c>
      <c r="E18" s="123">
        <v>0</v>
      </c>
      <c r="F18" s="123">
        <v>0</v>
      </c>
      <c r="G18" s="113"/>
      <c r="H18" s="111">
        <v>0</v>
      </c>
      <c r="I18" s="34"/>
    </row>
    <row r="19" spans="1:9" ht="20.25" customHeight="1" x14ac:dyDescent="0.2">
      <c r="A19" s="338" t="s">
        <v>80</v>
      </c>
      <c r="B19" s="91"/>
      <c r="C19" s="91"/>
      <c r="D19" s="123">
        <v>0</v>
      </c>
      <c r="E19" s="123">
        <v>0</v>
      </c>
      <c r="F19" s="123">
        <v>0</v>
      </c>
      <c r="G19" s="113"/>
      <c r="H19" s="111">
        <v>0</v>
      </c>
      <c r="I19" s="34"/>
    </row>
    <row r="20" spans="1:9" ht="20.25" customHeight="1" x14ac:dyDescent="0.2">
      <c r="A20" s="338" t="s">
        <v>56</v>
      </c>
      <c r="B20" s="91"/>
      <c r="C20" s="91"/>
      <c r="D20" s="123">
        <v>0</v>
      </c>
      <c r="E20" s="123">
        <v>0</v>
      </c>
      <c r="F20" s="123">
        <v>0</v>
      </c>
      <c r="G20" s="113"/>
      <c r="H20" s="111">
        <v>0</v>
      </c>
      <c r="I20" s="34"/>
    </row>
    <row r="21" spans="1:9" ht="20.25" customHeight="1" x14ac:dyDescent="0.2">
      <c r="A21" s="338" t="s">
        <v>92</v>
      </c>
      <c r="B21" s="91"/>
      <c r="C21" s="91"/>
      <c r="D21" s="123">
        <v>0</v>
      </c>
      <c r="E21" s="123">
        <v>0</v>
      </c>
      <c r="F21" s="123">
        <v>0</v>
      </c>
      <c r="G21" s="113"/>
      <c r="H21" s="111">
        <v>0</v>
      </c>
      <c r="I21" s="34"/>
    </row>
    <row r="22" spans="1:9" ht="21" customHeight="1" x14ac:dyDescent="0.2">
      <c r="A22" s="338"/>
      <c r="B22" s="91"/>
      <c r="C22" s="91"/>
      <c r="D22" s="123">
        <v>0</v>
      </c>
      <c r="E22" s="123">
        <v>0</v>
      </c>
      <c r="F22" s="123">
        <v>0</v>
      </c>
      <c r="G22" s="113"/>
      <c r="H22" s="111">
        <v>0</v>
      </c>
      <c r="I22" s="34"/>
    </row>
    <row r="23" spans="1:9" ht="21" customHeight="1" x14ac:dyDescent="0.2">
      <c r="A23" s="338"/>
      <c r="B23" s="91"/>
      <c r="C23" s="91"/>
      <c r="D23" s="123">
        <v>0</v>
      </c>
      <c r="E23" s="123">
        <v>0</v>
      </c>
      <c r="F23" s="123">
        <v>0</v>
      </c>
      <c r="G23" s="113"/>
      <c r="H23" s="111">
        <v>0</v>
      </c>
      <c r="I23" s="34"/>
    </row>
    <row r="24" spans="1:9" ht="21" customHeight="1" x14ac:dyDescent="0.2">
      <c r="A24" s="338"/>
      <c r="B24" s="91"/>
      <c r="C24" s="91"/>
      <c r="D24" s="123">
        <v>0</v>
      </c>
      <c r="E24" s="123">
        <v>0</v>
      </c>
      <c r="F24" s="123">
        <v>0</v>
      </c>
      <c r="G24" s="113"/>
      <c r="H24" s="111">
        <v>0</v>
      </c>
      <c r="I24" s="34"/>
    </row>
    <row r="25" spans="1:9" ht="21" customHeight="1" x14ac:dyDescent="0.2">
      <c r="A25" s="338"/>
      <c r="B25" s="91"/>
      <c r="C25" s="91"/>
      <c r="D25" s="123">
        <v>0</v>
      </c>
      <c r="E25" s="123">
        <v>0</v>
      </c>
      <c r="F25" s="123">
        <v>0</v>
      </c>
      <c r="G25" s="113"/>
      <c r="H25" s="111">
        <v>0</v>
      </c>
      <c r="I25" s="34"/>
    </row>
    <row r="26" spans="1:9" ht="20.25" customHeight="1" x14ac:dyDescent="0.2">
      <c r="A26" s="338"/>
      <c r="B26" s="91"/>
      <c r="C26" s="91"/>
      <c r="D26" s="123">
        <v>0</v>
      </c>
      <c r="E26" s="123">
        <v>0</v>
      </c>
      <c r="F26" s="123">
        <v>0</v>
      </c>
      <c r="G26" s="113"/>
      <c r="H26" s="111">
        <v>0</v>
      </c>
      <c r="I26" s="34"/>
    </row>
    <row r="27" spans="1:9" ht="28.5" customHeight="1" x14ac:dyDescent="0.2">
      <c r="A27" s="220" t="s">
        <v>135</v>
      </c>
      <c r="B27" s="91"/>
      <c r="C27" s="91"/>
      <c r="D27" s="35">
        <f>SUM(D12:D26)</f>
        <v>0</v>
      </c>
      <c r="E27" s="35">
        <f>SUM(E12:E26)</f>
        <v>0</v>
      </c>
      <c r="F27" s="35">
        <f>SUM(F12:F26)</f>
        <v>0</v>
      </c>
      <c r="G27" s="35"/>
      <c r="H27" s="23">
        <f>SUM(H13:H26)</f>
        <v>0</v>
      </c>
      <c r="I27" s="34"/>
    </row>
    <row r="28" spans="1:9" x14ac:dyDescent="0.2">
      <c r="A28" s="91"/>
      <c r="B28" s="91"/>
      <c r="C28" s="91"/>
      <c r="D28" s="1"/>
      <c r="E28" s="1"/>
      <c r="F28" s="1"/>
      <c r="G28" s="1"/>
      <c r="H28" s="1"/>
    </row>
    <row r="29" spans="1:9" x14ac:dyDescent="0.2">
      <c r="A29" s="91"/>
      <c r="B29" s="91"/>
      <c r="C29" s="91"/>
      <c r="D29" s="2" t="s">
        <v>28</v>
      </c>
      <c r="E29" s="2" t="s">
        <v>28</v>
      </c>
      <c r="F29" s="2" t="s">
        <v>29</v>
      </c>
      <c r="G29" s="3"/>
      <c r="H29" s="4" t="s">
        <v>41</v>
      </c>
      <c r="I29" s="28"/>
    </row>
    <row r="30" spans="1:9" ht="15.75" x14ac:dyDescent="0.25">
      <c r="A30" s="223"/>
      <c r="B30" s="91"/>
      <c r="C30" s="91"/>
      <c r="D30" s="5" t="s">
        <v>42</v>
      </c>
      <c r="E30" s="5" t="s">
        <v>42</v>
      </c>
      <c r="F30" s="5" t="s">
        <v>42</v>
      </c>
      <c r="G30" s="6" t="s">
        <v>43</v>
      </c>
      <c r="H30" s="7" t="s">
        <v>44</v>
      </c>
      <c r="I30" s="28"/>
    </row>
    <row r="31" spans="1:9" ht="20.25" customHeight="1" x14ac:dyDescent="0.25">
      <c r="A31" s="223" t="s">
        <v>45</v>
      </c>
      <c r="B31" s="91"/>
      <c r="C31" s="91"/>
      <c r="D31" s="5">
        <f>+D11</f>
        <v>2024</v>
      </c>
      <c r="E31" s="5">
        <f>+E11</f>
        <v>2025</v>
      </c>
      <c r="F31" s="5">
        <f>+F11</f>
        <v>2026</v>
      </c>
      <c r="G31" s="8">
        <f>+G11</f>
        <v>2027</v>
      </c>
      <c r="H31" s="7">
        <f>+G11</f>
        <v>2027</v>
      </c>
      <c r="I31" s="28"/>
    </row>
    <row r="32" spans="1:9" ht="20.25" customHeight="1" x14ac:dyDescent="0.2">
      <c r="A32" s="338" t="s">
        <v>68</v>
      </c>
      <c r="B32" s="91"/>
      <c r="C32" s="91"/>
      <c r="D32" s="111">
        <v>0</v>
      </c>
      <c r="E32" s="111">
        <v>0</v>
      </c>
      <c r="F32" s="111">
        <v>0</v>
      </c>
      <c r="G32" s="112">
        <v>0</v>
      </c>
      <c r="H32" s="111">
        <v>0</v>
      </c>
      <c r="I32" s="28"/>
    </row>
    <row r="33" spans="1:9" ht="20.25" customHeight="1" x14ac:dyDescent="0.2">
      <c r="A33" s="338" t="s">
        <v>69</v>
      </c>
      <c r="B33" s="91"/>
      <c r="C33" s="91"/>
      <c r="D33" s="111">
        <v>0</v>
      </c>
      <c r="E33" s="111">
        <v>0</v>
      </c>
      <c r="F33" s="111">
        <v>0</v>
      </c>
      <c r="G33" s="112">
        <v>0</v>
      </c>
      <c r="H33" s="111">
        <v>0</v>
      </c>
    </row>
    <row r="34" spans="1:9" ht="20.25" customHeight="1" x14ac:dyDescent="0.2">
      <c r="A34" s="338" t="s">
        <v>90</v>
      </c>
      <c r="B34" s="91"/>
      <c r="C34" s="91"/>
      <c r="D34" s="111">
        <v>0</v>
      </c>
      <c r="E34" s="111">
        <v>0</v>
      </c>
      <c r="F34" s="111">
        <v>0</v>
      </c>
      <c r="G34" s="112">
        <v>0</v>
      </c>
      <c r="H34" s="111">
        <v>0</v>
      </c>
      <c r="I34" s="28"/>
    </row>
    <row r="35" spans="1:9" ht="20.25" customHeight="1" x14ac:dyDescent="0.2">
      <c r="A35" s="338" t="s">
        <v>93</v>
      </c>
      <c r="B35" s="91"/>
      <c r="C35" s="91"/>
      <c r="D35" s="111">
        <v>0</v>
      </c>
      <c r="E35" s="111">
        <v>0</v>
      </c>
      <c r="F35" s="111">
        <v>0</v>
      </c>
      <c r="G35" s="112">
        <v>0</v>
      </c>
      <c r="H35" s="111">
        <v>0</v>
      </c>
      <c r="I35" s="28"/>
    </row>
    <row r="36" spans="1:9" ht="20.25" customHeight="1" x14ac:dyDescent="0.2">
      <c r="A36" s="338" t="s">
        <v>70</v>
      </c>
      <c r="B36" s="91"/>
      <c r="C36" s="91"/>
      <c r="D36" s="111">
        <v>0</v>
      </c>
      <c r="E36" s="111">
        <v>0</v>
      </c>
      <c r="F36" s="111">
        <v>0</v>
      </c>
      <c r="G36" s="112">
        <v>0</v>
      </c>
      <c r="H36" s="111">
        <v>0</v>
      </c>
      <c r="I36" s="28"/>
    </row>
    <row r="37" spans="1:9" ht="20.25" customHeight="1" x14ac:dyDescent="0.2">
      <c r="A37" s="338" t="s">
        <v>83</v>
      </c>
      <c r="B37" s="91"/>
      <c r="C37" s="91"/>
      <c r="D37" s="111">
        <v>0</v>
      </c>
      <c r="E37" s="111">
        <v>0</v>
      </c>
      <c r="F37" s="111">
        <v>0</v>
      </c>
      <c r="G37" s="112">
        <v>0</v>
      </c>
      <c r="H37" s="111">
        <v>0</v>
      </c>
      <c r="I37" s="28"/>
    </row>
    <row r="38" spans="1:9" ht="20.25" customHeight="1" x14ac:dyDescent="0.2">
      <c r="A38" s="338" t="s">
        <v>84</v>
      </c>
      <c r="B38" s="91"/>
      <c r="C38" s="91"/>
      <c r="D38" s="111">
        <v>0</v>
      </c>
      <c r="E38" s="111">
        <v>0</v>
      </c>
      <c r="F38" s="111">
        <v>0</v>
      </c>
      <c r="G38" s="112">
        <v>0</v>
      </c>
      <c r="H38" s="111">
        <v>0</v>
      </c>
      <c r="I38" s="28"/>
    </row>
    <row r="39" spans="1:9" ht="20.25" customHeight="1" x14ac:dyDescent="0.2">
      <c r="A39" s="338" t="s">
        <v>71</v>
      </c>
      <c r="B39" s="91"/>
      <c r="C39" s="91"/>
      <c r="D39" s="111">
        <v>0</v>
      </c>
      <c r="E39" s="111">
        <v>0</v>
      </c>
      <c r="F39" s="111">
        <v>0</v>
      </c>
      <c r="G39" s="112">
        <v>0</v>
      </c>
      <c r="H39" s="111">
        <v>0</v>
      </c>
      <c r="I39" s="28"/>
    </row>
    <row r="40" spans="1:9" ht="20.25" customHeight="1" x14ac:dyDescent="0.2">
      <c r="A40" s="338" t="s">
        <v>72</v>
      </c>
      <c r="B40" s="91"/>
      <c r="C40" s="91"/>
      <c r="D40" s="111">
        <v>0</v>
      </c>
      <c r="E40" s="111">
        <v>0</v>
      </c>
      <c r="F40" s="111">
        <v>0</v>
      </c>
      <c r="G40" s="112">
        <v>0</v>
      </c>
      <c r="H40" s="111">
        <v>0</v>
      </c>
      <c r="I40" s="28"/>
    </row>
    <row r="41" spans="1:9" ht="20.25" customHeight="1" x14ac:dyDescent="0.2">
      <c r="A41" s="338" t="s">
        <v>81</v>
      </c>
      <c r="B41" s="91"/>
      <c r="C41" s="91"/>
      <c r="D41" s="111">
        <v>0</v>
      </c>
      <c r="E41" s="111">
        <v>0</v>
      </c>
      <c r="F41" s="111">
        <v>0</v>
      </c>
      <c r="G41" s="112">
        <v>0</v>
      </c>
      <c r="H41" s="111">
        <v>0</v>
      </c>
      <c r="I41" s="28"/>
    </row>
    <row r="42" spans="1:9" ht="20.25" customHeight="1" x14ac:dyDescent="0.2">
      <c r="A42" s="338" t="s">
        <v>73</v>
      </c>
      <c r="B42" s="91"/>
      <c r="C42" s="91"/>
      <c r="D42" s="111">
        <v>0</v>
      </c>
      <c r="E42" s="111">
        <v>0</v>
      </c>
      <c r="F42" s="111">
        <v>0</v>
      </c>
      <c r="G42" s="112">
        <v>0</v>
      </c>
      <c r="H42" s="111">
        <v>0</v>
      </c>
      <c r="I42" s="28"/>
    </row>
    <row r="43" spans="1:9" ht="25.5" customHeight="1" x14ac:dyDescent="0.2">
      <c r="A43" s="338" t="s">
        <v>74</v>
      </c>
      <c r="B43" s="91"/>
      <c r="C43" s="91"/>
      <c r="D43" s="111">
        <v>0</v>
      </c>
      <c r="E43" s="111">
        <v>0</v>
      </c>
      <c r="F43" s="111">
        <v>0</v>
      </c>
      <c r="G43" s="112">
        <v>0</v>
      </c>
      <c r="H43" s="111">
        <v>0</v>
      </c>
      <c r="I43" s="28"/>
    </row>
    <row r="44" spans="1:9" ht="25.5" customHeight="1" x14ac:dyDescent="0.2">
      <c r="A44" s="338" t="s">
        <v>75</v>
      </c>
      <c r="B44" s="91"/>
      <c r="C44" s="91"/>
      <c r="D44" s="111">
        <v>0</v>
      </c>
      <c r="E44" s="111">
        <v>0</v>
      </c>
      <c r="F44" s="111">
        <v>0</v>
      </c>
      <c r="G44" s="112">
        <v>0</v>
      </c>
      <c r="H44" s="111">
        <v>0</v>
      </c>
      <c r="I44" s="28"/>
    </row>
    <row r="45" spans="1:9" ht="20.25" customHeight="1" x14ac:dyDescent="0.2">
      <c r="A45" s="338" t="s">
        <v>89</v>
      </c>
      <c r="B45" s="91"/>
      <c r="C45" s="91"/>
      <c r="D45" s="111">
        <v>0</v>
      </c>
      <c r="E45" s="111">
        <v>0</v>
      </c>
      <c r="F45" s="111">
        <v>0</v>
      </c>
      <c r="G45" s="112">
        <v>0</v>
      </c>
      <c r="H45" s="111">
        <v>0</v>
      </c>
      <c r="I45" s="28"/>
    </row>
    <row r="46" spans="1:9" ht="21" customHeight="1" x14ac:dyDescent="0.2">
      <c r="A46" s="338" t="s">
        <v>76</v>
      </c>
      <c r="B46" s="91"/>
      <c r="C46" s="91"/>
      <c r="D46" s="111">
        <v>0</v>
      </c>
      <c r="E46" s="111">
        <v>0</v>
      </c>
      <c r="F46" s="111">
        <v>0</v>
      </c>
      <c r="G46" s="112">
        <v>0</v>
      </c>
      <c r="H46" s="111">
        <v>0</v>
      </c>
      <c r="I46" s="28"/>
    </row>
    <row r="47" spans="1:9" ht="20.100000000000001" customHeight="1" x14ac:dyDescent="0.2">
      <c r="A47" s="338" t="s">
        <v>77</v>
      </c>
      <c r="B47" s="91"/>
      <c r="C47" s="91"/>
      <c r="D47" s="111">
        <v>0</v>
      </c>
      <c r="E47" s="111">
        <v>0</v>
      </c>
      <c r="F47" s="111">
        <v>0</v>
      </c>
      <c r="G47" s="112">
        <v>0</v>
      </c>
      <c r="H47" s="111">
        <v>0</v>
      </c>
      <c r="I47" s="28"/>
    </row>
    <row r="48" spans="1:9" ht="20.25" customHeight="1" x14ac:dyDescent="0.2">
      <c r="A48" s="338" t="s">
        <v>78</v>
      </c>
      <c r="B48" s="91"/>
      <c r="C48" s="91"/>
      <c r="D48" s="111">
        <v>0</v>
      </c>
      <c r="E48" s="111">
        <v>0</v>
      </c>
      <c r="F48" s="111">
        <v>0</v>
      </c>
      <c r="G48" s="112">
        <v>0</v>
      </c>
      <c r="H48" s="111">
        <v>0</v>
      </c>
      <c r="I48" s="28"/>
    </row>
    <row r="49" spans="1:9" ht="21" customHeight="1" x14ac:dyDescent="0.2">
      <c r="A49" s="338" t="s">
        <v>79</v>
      </c>
      <c r="B49" s="91"/>
      <c r="C49" s="91"/>
      <c r="D49" s="111">
        <v>0</v>
      </c>
      <c r="E49" s="111">
        <v>0</v>
      </c>
      <c r="F49" s="111">
        <v>0</v>
      </c>
      <c r="G49" s="112">
        <v>0</v>
      </c>
      <c r="H49" s="111">
        <v>0</v>
      </c>
      <c r="I49" s="28"/>
    </row>
    <row r="50" spans="1:9" ht="21" customHeight="1" x14ac:dyDescent="0.2">
      <c r="A50" s="338" t="s">
        <v>56</v>
      </c>
      <c r="B50" s="91"/>
      <c r="C50" s="91"/>
      <c r="D50" s="111">
        <v>0</v>
      </c>
      <c r="E50" s="111">
        <v>0</v>
      </c>
      <c r="F50" s="111">
        <v>0</v>
      </c>
      <c r="G50" s="112">
        <v>0</v>
      </c>
      <c r="H50" s="111">
        <v>0</v>
      </c>
      <c r="I50" s="28"/>
    </row>
    <row r="51" spans="1:9" ht="21" customHeight="1" x14ac:dyDescent="0.2">
      <c r="A51" s="338"/>
      <c r="B51" s="91"/>
      <c r="C51" s="91"/>
      <c r="D51" s="111">
        <v>0</v>
      </c>
      <c r="E51" s="111">
        <v>0</v>
      </c>
      <c r="F51" s="111">
        <v>0</v>
      </c>
      <c r="G51" s="112">
        <v>0</v>
      </c>
      <c r="H51" s="111">
        <v>0</v>
      </c>
      <c r="I51" s="28"/>
    </row>
    <row r="52" spans="1:9" ht="21" customHeight="1" x14ac:dyDescent="0.2">
      <c r="A52" s="338"/>
      <c r="B52" s="91"/>
      <c r="C52" s="91"/>
      <c r="D52" s="111">
        <v>0</v>
      </c>
      <c r="E52" s="111">
        <v>0</v>
      </c>
      <c r="F52" s="111">
        <v>0</v>
      </c>
      <c r="G52" s="112">
        <v>0</v>
      </c>
      <c r="H52" s="111">
        <v>0</v>
      </c>
      <c r="I52" s="28"/>
    </row>
    <row r="53" spans="1:9" ht="21" customHeight="1" x14ac:dyDescent="0.2">
      <c r="A53" s="338"/>
      <c r="B53" s="91"/>
      <c r="C53" s="91"/>
      <c r="D53" s="111">
        <v>0</v>
      </c>
      <c r="E53" s="111">
        <v>0</v>
      </c>
      <c r="F53" s="111">
        <v>0</v>
      </c>
      <c r="G53" s="112">
        <v>0</v>
      </c>
      <c r="H53" s="111">
        <v>0</v>
      </c>
      <c r="I53" s="28"/>
    </row>
    <row r="54" spans="1:9" ht="21" customHeight="1" x14ac:dyDescent="0.2">
      <c r="A54" s="338"/>
      <c r="B54" s="91"/>
      <c r="C54" s="91"/>
      <c r="D54" s="111">
        <v>0</v>
      </c>
      <c r="E54" s="111">
        <v>0</v>
      </c>
      <c r="F54" s="111">
        <v>0</v>
      </c>
      <c r="G54" s="112">
        <v>0</v>
      </c>
      <c r="H54" s="111">
        <v>0</v>
      </c>
      <c r="I54" s="28"/>
    </row>
    <row r="55" spans="1:9" ht="20.25" customHeight="1" x14ac:dyDescent="0.2">
      <c r="A55" s="338"/>
      <c r="B55" s="91"/>
      <c r="C55" s="91"/>
      <c r="D55" s="111">
        <v>0</v>
      </c>
      <c r="E55" s="111">
        <v>0</v>
      </c>
      <c r="F55" s="111">
        <v>0</v>
      </c>
      <c r="G55" s="112">
        <v>0</v>
      </c>
      <c r="H55" s="111">
        <v>0</v>
      </c>
      <c r="I55" s="28"/>
    </row>
    <row r="56" spans="1:9" ht="20.100000000000001" customHeight="1" x14ac:dyDescent="0.25">
      <c r="A56" s="223" t="s">
        <v>143</v>
      </c>
      <c r="B56" s="91"/>
      <c r="C56" s="91"/>
      <c r="D56" s="35">
        <f>SUM(D32:D55)</f>
        <v>0</v>
      </c>
      <c r="E56" s="35">
        <f>SUM(E32:E55)</f>
        <v>0</v>
      </c>
      <c r="F56" s="35">
        <f>SUM(F32:F55)</f>
        <v>0</v>
      </c>
      <c r="G56" s="35">
        <f>SUM(G32:G55)</f>
        <v>0</v>
      </c>
      <c r="H56" s="35">
        <f>SUM(H32:H55)</f>
        <v>0</v>
      </c>
      <c r="I56" s="28"/>
    </row>
    <row r="57" spans="1:9" ht="20.100000000000001" customHeight="1" x14ac:dyDescent="0.25">
      <c r="A57" s="223" t="s">
        <v>58</v>
      </c>
      <c r="B57" s="91"/>
      <c r="C57" s="91"/>
      <c r="D57" s="35">
        <f>D27-D56</f>
        <v>0</v>
      </c>
      <c r="E57" s="35">
        <f>E27-E56</f>
        <v>0</v>
      </c>
      <c r="F57" s="35">
        <f>F27-F56</f>
        <v>0</v>
      </c>
      <c r="G57" s="36">
        <f>H27-G56</f>
        <v>0</v>
      </c>
      <c r="H57" s="23">
        <f>H27-H56</f>
        <v>0</v>
      </c>
      <c r="I57" s="28"/>
    </row>
    <row r="58" spans="1:9" ht="15.75" x14ac:dyDescent="0.25">
      <c r="A58" s="223" t="s">
        <v>59</v>
      </c>
      <c r="B58" s="91"/>
      <c r="C58" s="91"/>
      <c r="D58" s="89">
        <v>0</v>
      </c>
      <c r="E58" s="89">
        <f>D61</f>
        <v>0</v>
      </c>
      <c r="F58" s="35">
        <f>+E61</f>
        <v>0</v>
      </c>
      <c r="G58" s="36">
        <f>+F61</f>
        <v>0</v>
      </c>
      <c r="H58" s="23">
        <f>+F61</f>
        <v>0</v>
      </c>
      <c r="I58" s="28"/>
    </row>
    <row r="59" spans="1:9" ht="20.100000000000001" customHeight="1" x14ac:dyDescent="0.25">
      <c r="A59" s="223" t="s">
        <v>60</v>
      </c>
      <c r="B59" s="91"/>
      <c r="C59" s="91"/>
      <c r="D59" s="89">
        <v>0</v>
      </c>
      <c r="E59" s="89">
        <v>0</v>
      </c>
      <c r="F59" s="89">
        <v>0</v>
      </c>
      <c r="G59" s="90">
        <v>0</v>
      </c>
      <c r="H59" s="83">
        <v>0</v>
      </c>
      <c r="I59" s="28"/>
    </row>
    <row r="60" spans="1:9" ht="20.100000000000001" customHeight="1" x14ac:dyDescent="0.25">
      <c r="A60" s="223" t="s">
        <v>66</v>
      </c>
      <c r="B60" s="91"/>
      <c r="C60" s="91"/>
      <c r="D60" s="89">
        <v>0</v>
      </c>
      <c r="E60" s="89">
        <v>0</v>
      </c>
      <c r="F60" s="89">
        <v>0</v>
      </c>
      <c r="G60" s="90">
        <v>0</v>
      </c>
      <c r="H60" s="83">
        <v>0</v>
      </c>
      <c r="I60" s="28"/>
    </row>
    <row r="61" spans="1:9" ht="20.100000000000001" customHeight="1" x14ac:dyDescent="0.25">
      <c r="A61" s="223" t="s">
        <v>144</v>
      </c>
      <c r="B61" s="91"/>
      <c r="C61" s="91"/>
      <c r="D61" s="115">
        <f>D57+D58+D59-D60</f>
        <v>0</v>
      </c>
      <c r="E61" s="115">
        <f>E57+E58+E59-E60</f>
        <v>0</v>
      </c>
      <c r="F61" s="116">
        <f>F57+F58+F59-F60</f>
        <v>0</v>
      </c>
      <c r="G61" s="37">
        <f>G57+G58+G59-G60</f>
        <v>0</v>
      </c>
      <c r="H61" s="38">
        <f>H57+H58+H59-H60</f>
        <v>0</v>
      </c>
      <c r="I61" s="28"/>
    </row>
    <row r="62" spans="1:9" ht="20.100000000000001" customHeight="1" x14ac:dyDescent="0.2">
      <c r="G62" s="1"/>
    </row>
  </sheetData>
  <mergeCells count="4">
    <mergeCell ref="A4:H4"/>
    <mergeCell ref="A5:H5"/>
    <mergeCell ref="A6:H6"/>
    <mergeCell ref="E8:H8"/>
  </mergeCells>
  <pageMargins left="0.7" right="0.7" top="0.75" bottom="0.75" header="0.3" footer="0.3"/>
  <pageSetup scale="61" orientation="portrait" r:id="rId1"/>
  <legacyDrawing r:id="rId2"/>
</worksheet>
</file>

<file path=xl/worksheets/sheet4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5AF601-9FAA-48E2-948C-8B9FD1CD798F}">
  <sheetPr>
    <pageSetUpPr fitToPage="1"/>
  </sheetPr>
  <dimension ref="A1:P69"/>
  <sheetViews>
    <sheetView showGridLines="0" zoomScale="85" zoomScaleNormal="85" workbookViewId="0">
      <selection activeCell="N11" sqref="N11"/>
    </sheetView>
  </sheetViews>
  <sheetFormatPr defaultColWidth="8.88671875" defaultRowHeight="15" x14ac:dyDescent="0.2"/>
  <cols>
    <col min="1" max="1" width="5.44140625" style="10" customWidth="1"/>
    <col min="2" max="4" width="8.88671875" style="10"/>
    <col min="5" max="5" width="13.6640625" style="10" customWidth="1"/>
    <col min="6" max="6" width="11.77734375" style="10" customWidth="1"/>
    <col min="7" max="7" width="17.44140625" style="10" customWidth="1"/>
    <col min="8" max="8" width="2.77734375" style="10" customWidth="1"/>
    <col min="9" max="9" width="16.88671875" style="10" customWidth="1"/>
    <col min="10" max="10" width="8.88671875" style="10"/>
    <col min="11" max="11" width="15.44140625" style="10" bestFit="1" customWidth="1"/>
    <col min="12" max="14" width="8.88671875" style="10"/>
    <col min="15" max="15" width="19" style="10" customWidth="1"/>
    <col min="16" max="16" width="10.33203125" style="10" bestFit="1" customWidth="1"/>
    <col min="17" max="16384" width="8.88671875" style="10"/>
  </cols>
  <sheetData>
    <row r="1" spans="1:16" x14ac:dyDescent="0.2">
      <c r="I1" s="182" t="s">
        <v>116</v>
      </c>
    </row>
    <row r="2" spans="1:16" ht="26.25" x14ac:dyDescent="0.4">
      <c r="D2" s="88" t="s">
        <v>255</v>
      </c>
      <c r="E2" s="87"/>
      <c r="F2" s="91"/>
      <c r="G2" s="91"/>
    </row>
    <row r="3" spans="1:16" ht="23.25" x14ac:dyDescent="0.35">
      <c r="A3" s="15"/>
      <c r="B3" s="11"/>
      <c r="C3" s="15"/>
      <c r="D3" s="93"/>
      <c r="E3" s="86" t="s">
        <v>215</v>
      </c>
      <c r="F3" s="94"/>
      <c r="G3" s="93"/>
      <c r="H3" s="15"/>
      <c r="I3" s="15"/>
    </row>
    <row r="4" spans="1:16" ht="23.25" x14ac:dyDescent="0.35">
      <c r="A4" s="15"/>
      <c r="B4" s="11"/>
      <c r="C4" s="15"/>
      <c r="D4" s="93"/>
      <c r="E4" s="93"/>
      <c r="F4" s="93"/>
      <c r="G4" s="93"/>
      <c r="H4" s="15"/>
    </row>
    <row r="5" spans="1:16" ht="24" thickBot="1" x14ac:dyDescent="0.4">
      <c r="A5" s="15"/>
      <c r="B5" s="11"/>
      <c r="C5" s="15"/>
      <c r="D5" s="15"/>
      <c r="E5" s="40"/>
      <c r="F5" s="77"/>
      <c r="G5" s="15"/>
      <c r="H5" s="15"/>
      <c r="I5" s="15"/>
    </row>
    <row r="6" spans="1:16" ht="18.75" thickBot="1" x14ac:dyDescent="0.3">
      <c r="A6" s="75" t="s">
        <v>102</v>
      </c>
      <c r="B6" s="76"/>
      <c r="C6" s="76"/>
      <c r="D6" s="76"/>
      <c r="E6" s="85">
        <v>0</v>
      </c>
      <c r="F6" s="41"/>
    </row>
    <row r="8" spans="1:16" ht="15.75" x14ac:dyDescent="0.25">
      <c r="B8" s="18" t="s">
        <v>8</v>
      </c>
      <c r="N8" s="397" t="s">
        <v>98</v>
      </c>
      <c r="O8" s="397"/>
      <c r="P8" s="397"/>
    </row>
    <row r="9" spans="1:16" x14ac:dyDescent="0.2">
      <c r="A9" s="9" t="s">
        <v>9</v>
      </c>
      <c r="B9" s="9" t="s">
        <v>145</v>
      </c>
      <c r="G9" s="21">
        <f>+'DS 1 WKS'!H45</f>
        <v>0</v>
      </c>
      <c r="H9" s="14"/>
      <c r="I9" s="14"/>
    </row>
    <row r="10" spans="1:16" x14ac:dyDescent="0.2">
      <c r="B10" s="9" t="s">
        <v>146</v>
      </c>
      <c r="G10" s="22">
        <f>+'DS 1 WKS'!H49</f>
        <v>0</v>
      </c>
      <c r="H10" s="14"/>
      <c r="I10" s="14"/>
      <c r="N10" s="10" t="s">
        <v>109</v>
      </c>
      <c r="P10" s="45">
        <f>+'DS 1 WKS'!F45</f>
        <v>0</v>
      </c>
    </row>
    <row r="11" spans="1:16" ht="15.75" thickBot="1" x14ac:dyDescent="0.25">
      <c r="B11" s="9" t="s">
        <v>10</v>
      </c>
      <c r="G11" s="22"/>
      <c r="H11" s="14"/>
      <c r="I11" s="21">
        <f>G9+G10</f>
        <v>0</v>
      </c>
      <c r="N11" s="10" t="s">
        <v>326</v>
      </c>
      <c r="P11" s="46">
        <f>+'DS 1 WKS'!F49</f>
        <v>0</v>
      </c>
    </row>
    <row r="12" spans="1:16" ht="15.75" thickBot="1" x14ac:dyDescent="0.25">
      <c r="A12" s="9" t="s">
        <v>11</v>
      </c>
      <c r="B12" s="9" t="s">
        <v>63</v>
      </c>
      <c r="G12" s="14"/>
      <c r="H12" s="14"/>
      <c r="I12" s="83">
        <v>0</v>
      </c>
      <c r="K12" s="42" t="str">
        <f>IF(I12&gt;P24,"Too High", "Within Limitations")</f>
        <v>Within Limitations</v>
      </c>
      <c r="N12" s="10" t="s">
        <v>99</v>
      </c>
      <c r="P12" s="45">
        <f>SUM(P10:P11)</f>
        <v>0</v>
      </c>
    </row>
    <row r="13" spans="1:16" x14ac:dyDescent="0.2">
      <c r="A13" s="9" t="s">
        <v>12</v>
      </c>
      <c r="B13" s="9" t="s">
        <v>13</v>
      </c>
      <c r="I13" s="1"/>
      <c r="P13" s="45"/>
    </row>
    <row r="14" spans="1:16" ht="15.75" thickBot="1" x14ac:dyDescent="0.25">
      <c r="B14" s="9" t="s">
        <v>14</v>
      </c>
      <c r="I14" s="174">
        <f>I11+I12</f>
        <v>0</v>
      </c>
      <c r="N14" s="10" t="s">
        <v>120</v>
      </c>
      <c r="P14" s="79">
        <f>+P12*0.75</f>
        <v>0</v>
      </c>
    </row>
    <row r="15" spans="1:16" ht="15.75" thickTop="1" x14ac:dyDescent="0.2">
      <c r="I15" s="12"/>
    </row>
    <row r="16" spans="1:16" ht="15.75" x14ac:dyDescent="0.25">
      <c r="B16" s="18" t="s">
        <v>15</v>
      </c>
      <c r="N16" s="10" t="s">
        <v>165</v>
      </c>
      <c r="P16" s="79">
        <f>+'DS 1 WKS'!H45</f>
        <v>0</v>
      </c>
    </row>
    <row r="17" spans="1:16" x14ac:dyDescent="0.2">
      <c r="A17" s="9">
        <v>4</v>
      </c>
      <c r="B17" s="9" t="s">
        <v>115</v>
      </c>
      <c r="F17" s="9" t="str">
        <f>(+TOC!D2-1) &amp; " (Note 2)"</f>
        <v>2026 (Note 2)</v>
      </c>
      <c r="I17" s="21">
        <f>+'DS 1 WKS'!F50</f>
        <v>0</v>
      </c>
      <c r="N17" s="10" t="s">
        <v>325</v>
      </c>
      <c r="P17" s="80">
        <f>+'DS 1 WKS'!H49</f>
        <v>0</v>
      </c>
    </row>
    <row r="18" spans="1:16" x14ac:dyDescent="0.2">
      <c r="A18" s="9" t="s">
        <v>16</v>
      </c>
      <c r="B18" s="9" t="s">
        <v>147</v>
      </c>
      <c r="G18" s="20">
        <f>+'DS 1 WKS'!H27</f>
        <v>0</v>
      </c>
      <c r="I18" s="1"/>
      <c r="N18" s="10" t="s">
        <v>99</v>
      </c>
      <c r="P18" s="79">
        <f>SUM(P16:P17)</f>
        <v>0</v>
      </c>
    </row>
    <row r="19" spans="1:16" x14ac:dyDescent="0.2">
      <c r="B19" s="9" t="s">
        <v>148</v>
      </c>
      <c r="G19" s="19">
        <f>+'DS 1 WKS'!H48</f>
        <v>0</v>
      </c>
      <c r="P19" s="79"/>
    </row>
    <row r="20" spans="1:16" x14ac:dyDescent="0.2">
      <c r="B20" s="9" t="s">
        <v>17</v>
      </c>
      <c r="G20" s="1"/>
      <c r="N20" s="10" t="s">
        <v>120</v>
      </c>
      <c r="P20" s="79">
        <f>+P18*0.75</f>
        <v>0</v>
      </c>
    </row>
    <row r="21" spans="1:16" x14ac:dyDescent="0.2">
      <c r="B21" s="9" t="s">
        <v>18</v>
      </c>
      <c r="I21" s="24">
        <f>G18+G19</f>
        <v>0</v>
      </c>
      <c r="P21" s="81"/>
    </row>
    <row r="22" spans="1:16" x14ac:dyDescent="0.2">
      <c r="B22" s="9"/>
      <c r="I22" s="13"/>
      <c r="P22" s="81"/>
    </row>
    <row r="23" spans="1:16" ht="15.75" x14ac:dyDescent="0.25">
      <c r="A23" s="9" t="s">
        <v>19</v>
      </c>
      <c r="B23" s="18" t="s">
        <v>20</v>
      </c>
      <c r="I23" s="23">
        <f>I17+I21</f>
        <v>0</v>
      </c>
      <c r="N23" s="10" t="s">
        <v>167</v>
      </c>
      <c r="P23" s="81"/>
    </row>
    <row r="24" spans="1:16" x14ac:dyDescent="0.2">
      <c r="A24" s="9" t="s">
        <v>21</v>
      </c>
      <c r="B24" s="9" t="s">
        <v>22</v>
      </c>
      <c r="I24" s="1"/>
      <c r="N24" s="10" t="s">
        <v>120</v>
      </c>
      <c r="P24" s="82">
        <f>MIN(P14,P20)</f>
        <v>0</v>
      </c>
    </row>
    <row r="25" spans="1:16" x14ac:dyDescent="0.2">
      <c r="B25" s="9" t="s">
        <v>23</v>
      </c>
      <c r="I25" s="21">
        <f>IF((I14-I23)&lt;0,0,I14-I23)</f>
        <v>0</v>
      </c>
    </row>
    <row r="26" spans="1:16" ht="15.75" thickBot="1" x14ac:dyDescent="0.25">
      <c r="A26" s="9" t="s">
        <v>24</v>
      </c>
      <c r="B26" s="9" t="s">
        <v>25</v>
      </c>
      <c r="I26" s="1"/>
    </row>
    <row r="27" spans="1:16" ht="15.75" thickBot="1" x14ac:dyDescent="0.25">
      <c r="B27" s="9" t="s">
        <v>26</v>
      </c>
      <c r="I27" s="84">
        <v>0</v>
      </c>
      <c r="K27" s="42" t="str">
        <f>IF(I27&gt;(I25*0.05),"Too High", "Within Limitations")</f>
        <v>Within Limitations</v>
      </c>
    </row>
    <row r="28" spans="1:16" ht="16.5" thickBot="1" x14ac:dyDescent="0.3">
      <c r="A28" s="9" t="s">
        <v>27</v>
      </c>
      <c r="B28" s="9" t="s">
        <v>149</v>
      </c>
      <c r="I28" s="173">
        <f>I25+I27</f>
        <v>0</v>
      </c>
      <c r="J28" s="16"/>
      <c r="K28" s="16"/>
      <c r="L28" s="16"/>
    </row>
    <row r="29" spans="1:16" ht="16.5" thickTop="1" thickBot="1" x14ac:dyDescent="0.25">
      <c r="I29" s="12"/>
    </row>
    <row r="30" spans="1:16" ht="16.5" thickBot="1" x14ac:dyDescent="0.3">
      <c r="A30" s="17" t="s">
        <v>34</v>
      </c>
      <c r="B30" s="10" t="s">
        <v>139</v>
      </c>
      <c r="I30" s="25" t="e">
        <f>ROUND(I28/E6*1000,2)</f>
        <v>#DIV/0!</v>
      </c>
    </row>
    <row r="32" spans="1:16" ht="37.5" customHeight="1" x14ac:dyDescent="0.25">
      <c r="A32" s="395" t="s">
        <v>106</v>
      </c>
      <c r="B32" s="396"/>
      <c r="C32" s="396"/>
      <c r="D32" s="396"/>
      <c r="E32" s="396"/>
      <c r="F32" s="396"/>
      <c r="G32" s="396"/>
      <c r="H32" s="396"/>
      <c r="I32" s="396"/>
    </row>
    <row r="33" spans="1:10" x14ac:dyDescent="0.2">
      <c r="A33" s="9"/>
    </row>
    <row r="34" spans="1:10" ht="15" customHeight="1" x14ac:dyDescent="0.2">
      <c r="A34" s="362" t="s">
        <v>125</v>
      </c>
      <c r="B34" s="362"/>
      <c r="C34" s="362"/>
      <c r="D34" s="362"/>
      <c r="E34" s="362"/>
      <c r="F34" s="362"/>
      <c r="G34" s="362"/>
      <c r="H34" s="362"/>
      <c r="I34" s="362"/>
    </row>
    <row r="35" spans="1:10" x14ac:dyDescent="0.2">
      <c r="A35" s="362"/>
      <c r="B35" s="362"/>
      <c r="C35" s="362"/>
      <c r="D35" s="362"/>
      <c r="E35" s="362"/>
      <c r="F35" s="362"/>
      <c r="G35" s="362"/>
      <c r="H35" s="362"/>
      <c r="I35" s="362"/>
    </row>
    <row r="36" spans="1:10" x14ac:dyDescent="0.2">
      <c r="A36" s="362"/>
      <c r="B36" s="362"/>
      <c r="C36" s="362"/>
      <c r="D36" s="362"/>
      <c r="E36" s="362"/>
      <c r="F36" s="362"/>
      <c r="G36" s="362"/>
      <c r="H36" s="362"/>
      <c r="I36" s="362"/>
    </row>
    <row r="37" spans="1:10" hidden="1" x14ac:dyDescent="0.2">
      <c r="A37" s="44"/>
      <c r="B37" s="44"/>
      <c r="C37" s="44"/>
      <c r="D37" s="44"/>
      <c r="E37" s="44"/>
      <c r="F37" s="44"/>
      <c r="G37" s="44"/>
      <c r="H37" s="44"/>
      <c r="I37" s="44"/>
    </row>
    <row r="38" spans="1:10" ht="15.75" hidden="1" x14ac:dyDescent="0.25">
      <c r="A38" s="16" t="s">
        <v>124</v>
      </c>
    </row>
    <row r="39" spans="1:10" ht="15.75" hidden="1" x14ac:dyDescent="0.25">
      <c r="A39" s="16"/>
    </row>
    <row r="40" spans="1:10" ht="19.5" hidden="1" customHeight="1" x14ac:dyDescent="0.2">
      <c r="A40" s="360" t="s">
        <v>123</v>
      </c>
      <c r="B40" s="360"/>
      <c r="C40" s="360"/>
      <c r="D40" s="360"/>
      <c r="E40" s="360"/>
      <c r="F40" s="360"/>
      <c r="G40" s="360"/>
      <c r="H40" s="360"/>
      <c r="I40" s="360"/>
      <c r="J40" s="360"/>
    </row>
    <row r="41" spans="1:10" ht="19.5" hidden="1" customHeight="1" x14ac:dyDescent="0.2">
      <c r="A41" s="360"/>
      <c r="B41" s="360"/>
      <c r="C41" s="360"/>
      <c r="D41" s="360"/>
      <c r="E41" s="360"/>
      <c r="F41" s="360"/>
      <c r="G41" s="360"/>
      <c r="H41" s="360"/>
      <c r="I41" s="360"/>
      <c r="J41" s="360"/>
    </row>
    <row r="42" spans="1:10" ht="19.5" hidden="1" customHeight="1" x14ac:dyDescent="0.2">
      <c r="A42" s="360"/>
      <c r="B42" s="360"/>
      <c r="C42" s="360"/>
      <c r="D42" s="360"/>
      <c r="E42" s="360"/>
      <c r="F42" s="360"/>
      <c r="G42" s="360"/>
      <c r="H42" s="360"/>
      <c r="I42" s="360"/>
      <c r="J42" s="360"/>
    </row>
    <row r="43" spans="1:10" ht="19.5" hidden="1" customHeight="1" x14ac:dyDescent="0.2">
      <c r="A43" s="360"/>
      <c r="B43" s="360"/>
      <c r="C43" s="360"/>
      <c r="D43" s="360"/>
      <c r="E43" s="360"/>
      <c r="F43" s="360"/>
      <c r="G43" s="360"/>
      <c r="H43" s="360"/>
      <c r="I43" s="360"/>
      <c r="J43" s="360"/>
    </row>
    <row r="44" spans="1:10" ht="19.5" hidden="1" customHeight="1" x14ac:dyDescent="0.2">
      <c r="A44" s="360"/>
      <c r="B44" s="360"/>
      <c r="C44" s="360"/>
      <c r="D44" s="360"/>
      <c r="E44" s="360"/>
      <c r="F44" s="360"/>
      <c r="G44" s="360"/>
      <c r="H44" s="360"/>
      <c r="I44" s="360"/>
      <c r="J44" s="360"/>
    </row>
    <row r="45" spans="1:10" hidden="1" x14ac:dyDescent="0.2"/>
    <row r="46" spans="1:10" ht="18.75" hidden="1" customHeight="1" x14ac:dyDescent="0.2">
      <c r="A46" s="360" t="s">
        <v>121</v>
      </c>
      <c r="B46" s="360"/>
      <c r="C46" s="360"/>
      <c r="D46" s="360"/>
      <c r="E46" s="360"/>
      <c r="F46" s="360"/>
      <c r="G46" s="360"/>
      <c r="H46" s="360"/>
      <c r="I46" s="360"/>
      <c r="J46" s="360"/>
    </row>
    <row r="47" spans="1:10" ht="18.75" hidden="1" customHeight="1" x14ac:dyDescent="0.2">
      <c r="A47" s="360"/>
      <c r="B47" s="360"/>
      <c r="C47" s="360"/>
      <c r="D47" s="360"/>
      <c r="E47" s="360"/>
      <c r="F47" s="360"/>
      <c r="G47" s="360"/>
      <c r="H47" s="360"/>
      <c r="I47" s="360"/>
      <c r="J47" s="360"/>
    </row>
    <row r="48" spans="1:10" ht="18.75" hidden="1" customHeight="1" x14ac:dyDescent="0.2">
      <c r="A48" s="360"/>
      <c r="B48" s="360"/>
      <c r="C48" s="360"/>
      <c r="D48" s="360"/>
      <c r="E48" s="360"/>
      <c r="F48" s="360"/>
      <c r="G48" s="360"/>
      <c r="H48" s="360"/>
      <c r="I48" s="360"/>
      <c r="J48" s="360"/>
    </row>
    <row r="49" spans="1:10" ht="18.75" hidden="1" customHeight="1" x14ac:dyDescent="0.2">
      <c r="A49" s="360"/>
      <c r="B49" s="360"/>
      <c r="C49" s="360"/>
      <c r="D49" s="360"/>
      <c r="E49" s="360"/>
      <c r="F49" s="360"/>
      <c r="G49" s="360"/>
      <c r="H49" s="360"/>
      <c r="I49" s="360"/>
      <c r="J49" s="360"/>
    </row>
    <row r="50" spans="1:10" ht="18.75" hidden="1" customHeight="1" x14ac:dyDescent="0.2">
      <c r="A50" s="360"/>
      <c r="B50" s="360"/>
      <c r="C50" s="360"/>
      <c r="D50" s="360"/>
      <c r="E50" s="360"/>
      <c r="F50" s="360"/>
      <c r="G50" s="360"/>
      <c r="H50" s="360"/>
      <c r="I50" s="360"/>
      <c r="J50" s="360"/>
    </row>
    <row r="51" spans="1:10" ht="18.75" hidden="1" customHeight="1" x14ac:dyDescent="0.2">
      <c r="A51" s="360"/>
      <c r="B51" s="360"/>
      <c r="C51" s="360"/>
      <c r="D51" s="360"/>
      <c r="E51" s="360"/>
      <c r="F51" s="360"/>
      <c r="G51" s="360"/>
      <c r="H51" s="360"/>
      <c r="I51" s="360"/>
      <c r="J51" s="360"/>
    </row>
    <row r="52" spans="1:10" ht="21.75" hidden="1" customHeight="1" x14ac:dyDescent="0.2">
      <c r="A52" s="360"/>
      <c r="B52" s="360"/>
      <c r="C52" s="360"/>
      <c r="D52" s="360"/>
      <c r="E52" s="360"/>
      <c r="F52" s="360"/>
      <c r="G52" s="360"/>
      <c r="H52" s="360"/>
      <c r="I52" s="360"/>
      <c r="J52" s="360"/>
    </row>
    <row r="53" spans="1:10" hidden="1" x14ac:dyDescent="0.2">
      <c r="A53" s="360" t="s">
        <v>122</v>
      </c>
      <c r="B53" s="360"/>
      <c r="C53" s="360"/>
      <c r="D53" s="360"/>
      <c r="E53" s="360"/>
      <c r="F53" s="360"/>
      <c r="G53" s="360"/>
      <c r="H53" s="360"/>
      <c r="I53" s="360"/>
      <c r="J53" s="360"/>
    </row>
    <row r="54" spans="1:10" hidden="1" x14ac:dyDescent="0.2">
      <c r="A54" s="360"/>
      <c r="B54" s="360"/>
      <c r="C54" s="360"/>
      <c r="D54" s="360"/>
      <c r="E54" s="360"/>
      <c r="F54" s="360"/>
      <c r="G54" s="360"/>
      <c r="H54" s="360"/>
      <c r="I54" s="360"/>
      <c r="J54" s="360"/>
    </row>
    <row r="55" spans="1:10" hidden="1" x14ac:dyDescent="0.2">
      <c r="A55" s="360"/>
      <c r="B55" s="360"/>
      <c r="C55" s="360"/>
      <c r="D55" s="360"/>
      <c r="E55" s="360"/>
      <c r="F55" s="360"/>
      <c r="G55" s="360"/>
      <c r="H55" s="360"/>
      <c r="I55" s="360"/>
      <c r="J55" s="360"/>
    </row>
    <row r="56" spans="1:10" hidden="1" x14ac:dyDescent="0.2">
      <c r="A56" s="360"/>
      <c r="B56" s="360"/>
      <c r="C56" s="360"/>
      <c r="D56" s="360"/>
      <c r="E56" s="360"/>
      <c r="F56" s="360"/>
      <c r="G56" s="360"/>
      <c r="H56" s="360"/>
      <c r="I56" s="360"/>
      <c r="J56" s="360"/>
    </row>
    <row r="57" spans="1:10" hidden="1" x14ac:dyDescent="0.2">
      <c r="A57" s="360"/>
      <c r="B57" s="360"/>
      <c r="C57" s="360"/>
      <c r="D57" s="360"/>
      <c r="E57" s="360"/>
      <c r="F57" s="360"/>
      <c r="G57" s="360"/>
      <c r="H57" s="360"/>
      <c r="I57" s="360"/>
      <c r="J57" s="360"/>
    </row>
    <row r="58" spans="1:10" hidden="1" x14ac:dyDescent="0.2">
      <c r="A58" s="360"/>
      <c r="B58" s="360"/>
      <c r="C58" s="360"/>
      <c r="D58" s="360"/>
      <c r="E58" s="360"/>
      <c r="F58" s="360"/>
      <c r="G58" s="360"/>
      <c r="H58" s="360"/>
      <c r="I58" s="360"/>
      <c r="J58" s="360"/>
    </row>
    <row r="59" spans="1:10" hidden="1" x14ac:dyDescent="0.2">
      <c r="A59" s="360"/>
      <c r="B59" s="360"/>
      <c r="C59" s="360"/>
      <c r="D59" s="360"/>
      <c r="E59" s="360"/>
      <c r="F59" s="360"/>
      <c r="G59" s="360"/>
      <c r="H59" s="360"/>
      <c r="I59" s="360"/>
      <c r="J59" s="360"/>
    </row>
    <row r="60" spans="1:10" hidden="1" x14ac:dyDescent="0.2">
      <c r="A60" s="360"/>
      <c r="B60" s="360"/>
      <c r="C60" s="360"/>
      <c r="D60" s="360"/>
      <c r="E60" s="360"/>
      <c r="F60" s="360"/>
      <c r="G60" s="360"/>
      <c r="H60" s="360"/>
      <c r="I60" s="360"/>
      <c r="J60" s="360"/>
    </row>
    <row r="61" spans="1:10" hidden="1" x14ac:dyDescent="0.2">
      <c r="A61" s="360"/>
      <c r="B61" s="360"/>
      <c r="C61" s="360"/>
      <c r="D61" s="360"/>
      <c r="E61" s="360"/>
      <c r="F61" s="360"/>
      <c r="G61" s="360"/>
      <c r="H61" s="360"/>
      <c r="I61" s="360"/>
      <c r="J61" s="360"/>
    </row>
    <row r="62" spans="1:10" hidden="1" x14ac:dyDescent="0.2">
      <c r="A62" s="360"/>
      <c r="B62" s="360"/>
      <c r="C62" s="360"/>
      <c r="D62" s="360"/>
      <c r="E62" s="360"/>
      <c r="F62" s="360"/>
      <c r="G62" s="360"/>
      <c r="H62" s="360"/>
      <c r="I62" s="360"/>
      <c r="J62" s="360"/>
    </row>
    <row r="63" spans="1:10" hidden="1" x14ac:dyDescent="0.2">
      <c r="A63" s="360"/>
      <c r="B63" s="360"/>
      <c r="C63" s="360"/>
      <c r="D63" s="360"/>
      <c r="E63" s="360"/>
      <c r="F63" s="360"/>
      <c r="G63" s="360"/>
      <c r="H63" s="360"/>
      <c r="I63" s="360"/>
      <c r="J63" s="360"/>
    </row>
    <row r="64" spans="1:10" hidden="1" x14ac:dyDescent="0.2">
      <c r="A64" s="360"/>
      <c r="B64" s="360"/>
      <c r="C64" s="360"/>
      <c r="D64" s="360"/>
      <c r="E64" s="360"/>
      <c r="F64" s="360"/>
      <c r="G64" s="360"/>
      <c r="H64" s="360"/>
      <c r="I64" s="360"/>
      <c r="J64" s="360"/>
    </row>
    <row r="65" spans="1:10" hidden="1" x14ac:dyDescent="0.2">
      <c r="A65" s="360"/>
      <c r="B65" s="360"/>
      <c r="C65" s="360"/>
      <c r="D65" s="360"/>
      <c r="E65" s="360"/>
      <c r="F65" s="360"/>
      <c r="G65" s="360"/>
      <c r="H65" s="360"/>
      <c r="I65" s="360"/>
      <c r="J65" s="360"/>
    </row>
    <row r="66" spans="1:10" hidden="1" x14ac:dyDescent="0.2">
      <c r="A66" s="360"/>
      <c r="B66" s="360"/>
      <c r="C66" s="360"/>
      <c r="D66" s="360"/>
      <c r="E66" s="360"/>
      <c r="F66" s="360"/>
      <c r="G66" s="360"/>
      <c r="H66" s="360"/>
      <c r="I66" s="360"/>
      <c r="J66" s="360"/>
    </row>
    <row r="67" spans="1:10" hidden="1" x14ac:dyDescent="0.2"/>
    <row r="69" spans="1:10" ht="15.75" x14ac:dyDescent="0.25">
      <c r="A69" s="10" t="s">
        <v>160</v>
      </c>
      <c r="G69" s="74" t="s">
        <v>161</v>
      </c>
    </row>
  </sheetData>
  <mergeCells count="6">
    <mergeCell ref="A53:J66"/>
    <mergeCell ref="N8:P8"/>
    <mergeCell ref="A32:I32"/>
    <mergeCell ref="A34:I36"/>
    <mergeCell ref="A40:J44"/>
    <mergeCell ref="A46:J52"/>
  </mergeCells>
  <phoneticPr fontId="33" type="noConversion"/>
  <conditionalFormatting sqref="I30">
    <cfRule type="cellIs" dxfId="122" priority="5" operator="greaterThan">
      <formula>10</formula>
    </cfRule>
  </conditionalFormatting>
  <conditionalFormatting sqref="K12 K27">
    <cfRule type="containsText" dxfId="121" priority="6" operator="containsText" text="Too High">
      <formula>NOT(ISERROR(SEARCH("Too High",K12)))</formula>
    </cfRule>
  </conditionalFormatting>
  <conditionalFormatting sqref="K12">
    <cfRule type="containsText" dxfId="120" priority="7" operator="containsText" text="Within Limitations">
      <formula>NOT(ISERROR(SEARCH("Within Limitations",K12)))</formula>
    </cfRule>
  </conditionalFormatting>
  <conditionalFormatting sqref="K27">
    <cfRule type="containsText" dxfId="119" priority="8" operator="containsText" text="Within Limitations">
      <formula>NOT(ISERROR(SEARCH("Within Limitations",K27)))</formula>
    </cfRule>
  </conditionalFormatting>
  <conditionalFormatting sqref="P14">
    <cfRule type="expression" dxfId="118" priority="1">
      <formula>"$P$14&gt;(.75*$P$12)"</formula>
    </cfRule>
  </conditionalFormatting>
  <conditionalFormatting sqref="P20">
    <cfRule type="expression" dxfId="117" priority="2">
      <formula>"$P$14&gt;(.75*$P$12)"</formula>
    </cfRule>
  </conditionalFormatting>
  <hyperlinks>
    <hyperlink ref="G69" r:id="rId1" xr:uid="{4148E2DF-72BE-4FEC-84C2-4097512F0622}"/>
  </hyperlinks>
  <pageMargins left="0.7" right="0.7" top="0.75" bottom="0.75" header="0.3" footer="0.3"/>
  <pageSetup scale="63" orientation="portrait" r:id="rId2"/>
  <legacyDrawing r:id="rId3"/>
</worksheet>
</file>

<file path=xl/worksheets/sheet4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266131-DD6A-4CDB-9DE3-8012218A27F4}">
  <sheetPr>
    <pageSetUpPr fitToPage="1"/>
  </sheetPr>
  <dimension ref="A1:I51"/>
  <sheetViews>
    <sheetView topLeftCell="A19" zoomScale="85" zoomScaleNormal="85" workbookViewId="0">
      <selection activeCell="Q55" sqref="Q55"/>
    </sheetView>
  </sheetViews>
  <sheetFormatPr defaultColWidth="9.77734375" defaultRowHeight="15" x14ac:dyDescent="0.2"/>
  <cols>
    <col min="1" max="2" width="9.77734375" style="10"/>
    <col min="3" max="3" width="8.44140625" style="10" customWidth="1"/>
    <col min="4" max="4" width="15.21875" style="10" customWidth="1"/>
    <col min="5" max="5" width="17.109375" style="10" customWidth="1"/>
    <col min="6" max="6" width="15.77734375" style="10" customWidth="1"/>
    <col min="7" max="8" width="14.77734375" style="10" customWidth="1"/>
    <col min="9" max="9" width="4.77734375" style="10" customWidth="1"/>
    <col min="10" max="16384" width="9.77734375" style="10"/>
  </cols>
  <sheetData>
    <row r="1" spans="1:9" ht="15" customHeight="1" x14ac:dyDescent="0.2">
      <c r="H1" s="182" t="s">
        <v>117</v>
      </c>
    </row>
    <row r="2" spans="1:9" ht="15" customHeight="1" x14ac:dyDescent="0.2">
      <c r="H2" s="9"/>
    </row>
    <row r="3" spans="1:9" ht="15" customHeight="1" x14ac:dyDescent="0.2"/>
    <row r="4" spans="1:9" ht="15" customHeight="1" x14ac:dyDescent="0.25">
      <c r="A4" s="398" t="str">
        <f>+'DS 1'!D2</f>
        <v>DS Example Fund 1</v>
      </c>
      <c r="B4" s="398"/>
      <c r="C4" s="398"/>
      <c r="D4" s="398"/>
      <c r="E4" s="398"/>
      <c r="F4" s="398"/>
      <c r="G4" s="398"/>
      <c r="H4" s="398"/>
    </row>
    <row r="5" spans="1:9" ht="15" customHeight="1" x14ac:dyDescent="0.25">
      <c r="A5" s="397" t="s">
        <v>156</v>
      </c>
      <c r="B5" s="397"/>
      <c r="C5" s="397"/>
      <c r="D5" s="397"/>
      <c r="E5" s="397"/>
      <c r="F5" s="397"/>
      <c r="G5" s="397"/>
      <c r="H5" s="397"/>
    </row>
    <row r="6" spans="1:9" ht="15" customHeight="1" x14ac:dyDescent="0.25">
      <c r="A6" s="397" t="str">
        <f>+'DS 1'!E3</f>
        <v>Fund XXXX</v>
      </c>
      <c r="B6" s="397"/>
      <c r="C6" s="397"/>
      <c r="D6" s="397"/>
      <c r="E6" s="397"/>
      <c r="F6" s="397"/>
      <c r="G6" s="397"/>
      <c r="H6" s="397"/>
    </row>
    <row r="7" spans="1:9" ht="15" customHeight="1" x14ac:dyDescent="0.2">
      <c r="C7" s="9"/>
      <c r="D7" s="9"/>
    </row>
    <row r="8" spans="1:9" ht="15" customHeight="1" x14ac:dyDescent="0.2">
      <c r="D8" s="340" t="s">
        <v>697</v>
      </c>
      <c r="E8" s="399" t="s">
        <v>698</v>
      </c>
      <c r="F8" s="400"/>
      <c r="G8" s="400"/>
      <c r="H8" s="401"/>
    </row>
    <row r="9" spans="1:9" ht="15" customHeight="1" x14ac:dyDescent="0.2">
      <c r="D9" s="5" t="s">
        <v>28</v>
      </c>
      <c r="E9" s="5" t="s">
        <v>28</v>
      </c>
      <c r="F9" s="5" t="s">
        <v>29</v>
      </c>
      <c r="G9" s="29" t="s">
        <v>29</v>
      </c>
      <c r="H9" s="342"/>
      <c r="I9" s="28"/>
    </row>
    <row r="10" spans="1:9" ht="15" customHeight="1" x14ac:dyDescent="0.2">
      <c r="D10" s="5" t="s">
        <v>30</v>
      </c>
      <c r="E10" s="5" t="s">
        <v>30</v>
      </c>
      <c r="F10" s="5" t="s">
        <v>30</v>
      </c>
      <c r="G10" s="29" t="s">
        <v>30</v>
      </c>
      <c r="H10" s="30"/>
      <c r="I10" s="28"/>
    </row>
    <row r="11" spans="1:9" ht="15" customHeight="1" x14ac:dyDescent="0.25">
      <c r="A11" s="223" t="s">
        <v>31</v>
      </c>
      <c r="B11" s="91"/>
      <c r="C11" s="91"/>
      <c r="D11" s="31">
        <f>+E11-1</f>
        <v>2024</v>
      </c>
      <c r="E11" s="31">
        <f>+F11-1</f>
        <v>2025</v>
      </c>
      <c r="F11" s="31">
        <f>+G11-1</f>
        <v>2026</v>
      </c>
      <c r="G11" s="32">
        <f>+TOC!D2</f>
        <v>2027</v>
      </c>
      <c r="H11" s="33"/>
      <c r="I11" s="28"/>
    </row>
    <row r="12" spans="1:9" ht="21" customHeight="1" x14ac:dyDescent="0.2">
      <c r="A12" s="338" t="s">
        <v>64</v>
      </c>
      <c r="B12" s="91"/>
      <c r="C12" s="91"/>
      <c r="D12" s="117">
        <v>0</v>
      </c>
      <c r="E12" s="117">
        <v>0</v>
      </c>
      <c r="F12" s="118">
        <v>0</v>
      </c>
      <c r="G12" s="121"/>
      <c r="H12" s="119"/>
      <c r="I12" s="53"/>
    </row>
    <row r="13" spans="1:9" ht="21" customHeight="1" x14ac:dyDescent="0.2">
      <c r="A13" s="338" t="s">
        <v>163</v>
      </c>
      <c r="B13" s="91"/>
      <c r="C13" s="91"/>
      <c r="D13" s="117">
        <v>0</v>
      </c>
      <c r="E13" s="117">
        <v>0</v>
      </c>
      <c r="F13" s="118">
        <v>0</v>
      </c>
      <c r="G13" s="121"/>
      <c r="H13" s="120">
        <v>0</v>
      </c>
      <c r="I13" s="53"/>
    </row>
    <row r="14" spans="1:9" ht="21" customHeight="1" x14ac:dyDescent="0.2">
      <c r="A14" s="338" t="s">
        <v>164</v>
      </c>
      <c r="B14" s="91"/>
      <c r="C14" s="91"/>
      <c r="D14" s="117">
        <v>0</v>
      </c>
      <c r="E14" s="117">
        <v>0</v>
      </c>
      <c r="F14" s="118">
        <v>0</v>
      </c>
      <c r="G14" s="121"/>
      <c r="H14" s="120">
        <v>0</v>
      </c>
      <c r="I14" s="34"/>
    </row>
    <row r="15" spans="1:9" ht="21" customHeight="1" x14ac:dyDescent="0.2">
      <c r="A15" s="338" t="s">
        <v>142</v>
      </c>
      <c r="B15" s="91"/>
      <c r="C15" s="91"/>
      <c r="D15" s="117">
        <v>0</v>
      </c>
      <c r="E15" s="117">
        <v>0</v>
      </c>
      <c r="F15" s="118">
        <v>0</v>
      </c>
      <c r="G15" s="121"/>
      <c r="H15" s="120">
        <v>0</v>
      </c>
      <c r="I15" s="34"/>
    </row>
    <row r="16" spans="1:9" ht="20.25" customHeight="1" x14ac:dyDescent="0.2">
      <c r="A16" s="338" t="s">
        <v>141</v>
      </c>
      <c r="B16" s="91"/>
      <c r="C16" s="91"/>
      <c r="D16" s="117">
        <v>0</v>
      </c>
      <c r="E16" s="117">
        <v>0</v>
      </c>
      <c r="F16" s="118">
        <v>0</v>
      </c>
      <c r="G16" s="121"/>
      <c r="H16" s="120">
        <v>0</v>
      </c>
      <c r="I16" s="34"/>
    </row>
    <row r="17" spans="1:9" ht="21" customHeight="1" x14ac:dyDescent="0.2">
      <c r="A17" s="338" t="s">
        <v>140</v>
      </c>
      <c r="B17" s="91"/>
      <c r="C17" s="91"/>
      <c r="D17" s="117">
        <v>0</v>
      </c>
      <c r="E17" s="117">
        <v>0</v>
      </c>
      <c r="F17" s="118">
        <v>0</v>
      </c>
      <c r="G17" s="121"/>
      <c r="H17" s="120">
        <v>0</v>
      </c>
      <c r="I17" s="34"/>
    </row>
    <row r="18" spans="1:9" ht="20.25" customHeight="1" x14ac:dyDescent="0.2">
      <c r="A18" s="220"/>
      <c r="B18" s="91"/>
      <c r="C18" s="91"/>
      <c r="D18" s="117">
        <v>0</v>
      </c>
      <c r="E18" s="117">
        <v>0</v>
      </c>
      <c r="F18" s="118">
        <v>0</v>
      </c>
      <c r="G18" s="121"/>
      <c r="H18" s="120">
        <v>0</v>
      </c>
      <c r="I18" s="34"/>
    </row>
    <row r="19" spans="1:9" ht="20.25" customHeight="1" x14ac:dyDescent="0.2">
      <c r="A19" s="220"/>
      <c r="B19" s="91"/>
      <c r="C19" s="91"/>
      <c r="D19" s="117">
        <v>0</v>
      </c>
      <c r="E19" s="117">
        <v>0</v>
      </c>
      <c r="F19" s="118">
        <v>0</v>
      </c>
      <c r="G19" s="121"/>
      <c r="H19" s="120">
        <v>0</v>
      </c>
      <c r="I19" s="34"/>
    </row>
    <row r="20" spans="1:9" ht="20.25" customHeight="1" x14ac:dyDescent="0.2">
      <c r="A20" s="220"/>
      <c r="B20" s="91"/>
      <c r="C20" s="91"/>
      <c r="D20" s="117">
        <v>0</v>
      </c>
      <c r="E20" s="117">
        <v>0</v>
      </c>
      <c r="F20" s="118">
        <v>0</v>
      </c>
      <c r="G20" s="121"/>
      <c r="H20" s="120">
        <v>0</v>
      </c>
      <c r="I20" s="34"/>
    </row>
    <row r="21" spans="1:9" ht="20.25" customHeight="1" x14ac:dyDescent="0.2">
      <c r="A21" s="220"/>
      <c r="B21" s="91"/>
      <c r="C21" s="91"/>
      <c r="D21" s="117">
        <v>0</v>
      </c>
      <c r="E21" s="117">
        <v>0</v>
      </c>
      <c r="F21" s="118">
        <v>0</v>
      </c>
      <c r="G21" s="121"/>
      <c r="H21" s="120">
        <v>0</v>
      </c>
      <c r="I21" s="34"/>
    </row>
    <row r="22" spans="1:9" ht="21" customHeight="1" x14ac:dyDescent="0.2">
      <c r="A22" s="220"/>
      <c r="B22" s="91"/>
      <c r="C22" s="91"/>
      <c r="D22" s="117">
        <v>0</v>
      </c>
      <c r="E22" s="117">
        <v>0</v>
      </c>
      <c r="F22" s="118">
        <v>0</v>
      </c>
      <c r="G22" s="121"/>
      <c r="H22" s="120">
        <v>0</v>
      </c>
      <c r="I22" s="34"/>
    </row>
    <row r="23" spans="1:9" ht="21" customHeight="1" x14ac:dyDescent="0.2">
      <c r="A23" s="220"/>
      <c r="B23" s="91"/>
      <c r="C23" s="91"/>
      <c r="D23" s="117">
        <v>0</v>
      </c>
      <c r="E23" s="117">
        <v>0</v>
      </c>
      <c r="F23" s="118">
        <v>0</v>
      </c>
      <c r="G23" s="121"/>
      <c r="H23" s="120">
        <v>0</v>
      </c>
      <c r="I23" s="34"/>
    </row>
    <row r="24" spans="1:9" ht="21" customHeight="1" x14ac:dyDescent="0.2">
      <c r="A24" s="220"/>
      <c r="B24" s="91"/>
      <c r="C24" s="91"/>
      <c r="D24" s="117">
        <v>0</v>
      </c>
      <c r="E24" s="117">
        <v>0</v>
      </c>
      <c r="F24" s="118">
        <v>0</v>
      </c>
      <c r="G24" s="121"/>
      <c r="H24" s="120">
        <v>0</v>
      </c>
      <c r="I24" s="34"/>
    </row>
    <row r="25" spans="1:9" ht="21" customHeight="1" x14ac:dyDescent="0.2">
      <c r="A25" s="220"/>
      <c r="B25" s="91"/>
      <c r="C25" s="91"/>
      <c r="D25" s="117">
        <v>0</v>
      </c>
      <c r="E25" s="117">
        <v>0</v>
      </c>
      <c r="F25" s="118">
        <v>0</v>
      </c>
      <c r="G25" s="121"/>
      <c r="H25" s="120">
        <v>0</v>
      </c>
      <c r="I25" s="34"/>
    </row>
    <row r="26" spans="1:9" ht="20.25" customHeight="1" x14ac:dyDescent="0.2">
      <c r="A26" s="220"/>
      <c r="B26" s="91"/>
      <c r="C26" s="91"/>
      <c r="D26" s="117">
        <v>0</v>
      </c>
      <c r="E26" s="117">
        <v>0</v>
      </c>
      <c r="F26" s="118">
        <v>0</v>
      </c>
      <c r="G26" s="121"/>
      <c r="H26" s="120">
        <v>0</v>
      </c>
      <c r="I26" s="34"/>
    </row>
    <row r="27" spans="1:9" ht="28.5" customHeight="1" x14ac:dyDescent="0.2">
      <c r="A27" s="220" t="s">
        <v>135</v>
      </c>
      <c r="B27" s="91"/>
      <c r="C27" s="91"/>
      <c r="D27" s="35">
        <f>SUM(D12:D26)</f>
        <v>0</v>
      </c>
      <c r="E27" s="35">
        <f>SUM(E12:E26)</f>
        <v>0</v>
      </c>
      <c r="F27" s="35">
        <f>SUM(F12:F26)</f>
        <v>0</v>
      </c>
      <c r="G27" s="55"/>
      <c r="H27" s="23">
        <f>SUM(H13:H26)</f>
        <v>0</v>
      </c>
      <c r="I27" s="34"/>
    </row>
    <row r="28" spans="1:9" x14ac:dyDescent="0.2">
      <c r="A28" s="91"/>
      <c r="B28" s="91"/>
      <c r="C28" s="91"/>
      <c r="D28" s="1"/>
      <c r="E28" s="1"/>
      <c r="F28" s="1"/>
      <c r="H28" s="1"/>
    </row>
    <row r="29" spans="1:9" x14ac:dyDescent="0.2">
      <c r="A29" s="91"/>
      <c r="B29" s="91"/>
      <c r="C29" s="91"/>
      <c r="D29" s="2" t="s">
        <v>28</v>
      </c>
      <c r="E29" s="2" t="s">
        <v>28</v>
      </c>
      <c r="F29" s="2" t="s">
        <v>29</v>
      </c>
      <c r="G29" s="3"/>
      <c r="H29" s="4" t="s">
        <v>41</v>
      </c>
      <c r="I29" s="28"/>
    </row>
    <row r="30" spans="1:9" ht="15.75" x14ac:dyDescent="0.25">
      <c r="A30" s="223"/>
      <c r="B30" s="91"/>
      <c r="C30" s="91"/>
      <c r="D30" s="5" t="s">
        <v>42</v>
      </c>
      <c r="E30" s="5" t="s">
        <v>42</v>
      </c>
      <c r="F30" s="5" t="s">
        <v>42</v>
      </c>
      <c r="G30" s="6" t="s">
        <v>43</v>
      </c>
      <c r="H30" s="7" t="s">
        <v>44</v>
      </c>
      <c r="I30" s="28"/>
    </row>
    <row r="31" spans="1:9" ht="20.25" customHeight="1" x14ac:dyDescent="0.25">
      <c r="A31" s="223" t="s">
        <v>45</v>
      </c>
      <c r="B31" s="91"/>
      <c r="C31" s="91"/>
      <c r="D31" s="5">
        <f>+D11</f>
        <v>2024</v>
      </c>
      <c r="E31" s="5">
        <f>+E11</f>
        <v>2025</v>
      </c>
      <c r="F31" s="5">
        <f>+F11</f>
        <v>2026</v>
      </c>
      <c r="G31" s="8">
        <f>+G11</f>
        <v>2027</v>
      </c>
      <c r="H31" s="7">
        <f>+G11</f>
        <v>2027</v>
      </c>
      <c r="I31" s="28"/>
    </row>
    <row r="32" spans="1:9" ht="20.25" customHeight="1" x14ac:dyDescent="0.2">
      <c r="A32" s="338" t="s">
        <v>151</v>
      </c>
      <c r="B32" s="91"/>
      <c r="C32" s="91"/>
      <c r="D32" s="111">
        <v>0</v>
      </c>
      <c r="E32" s="111">
        <v>0</v>
      </c>
      <c r="F32" s="111">
        <v>0</v>
      </c>
      <c r="G32" s="112">
        <v>0</v>
      </c>
      <c r="H32" s="111">
        <v>0</v>
      </c>
      <c r="I32" s="28"/>
    </row>
    <row r="33" spans="1:9" ht="20.25" customHeight="1" x14ac:dyDescent="0.2">
      <c r="A33" s="338" t="s">
        <v>80</v>
      </c>
      <c r="B33" s="91"/>
      <c r="C33" s="91"/>
      <c r="D33" s="111">
        <v>0</v>
      </c>
      <c r="E33" s="111">
        <v>0</v>
      </c>
      <c r="F33" s="111">
        <v>0</v>
      </c>
      <c r="G33" s="112">
        <v>0</v>
      </c>
      <c r="H33" s="111">
        <v>0</v>
      </c>
      <c r="I33" s="28"/>
    </row>
    <row r="34" spans="1:9" ht="20.25" customHeight="1" x14ac:dyDescent="0.2">
      <c r="A34" s="338" t="s">
        <v>150</v>
      </c>
      <c r="B34" s="91"/>
      <c r="C34" s="91"/>
      <c r="D34" s="111">
        <v>0</v>
      </c>
      <c r="E34" s="111">
        <v>0</v>
      </c>
      <c r="F34" s="111">
        <v>0</v>
      </c>
      <c r="G34" s="112">
        <v>0</v>
      </c>
      <c r="H34" s="111">
        <v>0</v>
      </c>
      <c r="I34" s="28"/>
    </row>
    <row r="35" spans="1:9" ht="20.25" customHeight="1" x14ac:dyDescent="0.2">
      <c r="A35" s="220"/>
      <c r="B35" s="91"/>
      <c r="C35" s="91"/>
      <c r="D35" s="111">
        <v>0</v>
      </c>
      <c r="E35" s="111">
        <v>0</v>
      </c>
      <c r="F35" s="111">
        <v>0</v>
      </c>
      <c r="G35" s="112">
        <v>0</v>
      </c>
      <c r="H35" s="111">
        <v>0</v>
      </c>
      <c r="I35" s="28"/>
    </row>
    <row r="36" spans="1:9" ht="20.25" customHeight="1" x14ac:dyDescent="0.2">
      <c r="A36" s="220"/>
      <c r="B36" s="91"/>
      <c r="C36" s="91"/>
      <c r="D36" s="111">
        <v>0</v>
      </c>
      <c r="E36" s="111">
        <v>0</v>
      </c>
      <c r="F36" s="111">
        <v>0</v>
      </c>
      <c r="G36" s="112">
        <v>0</v>
      </c>
      <c r="H36" s="111">
        <v>0</v>
      </c>
      <c r="I36" s="28"/>
    </row>
    <row r="37" spans="1:9" ht="20.25" customHeight="1" x14ac:dyDescent="0.2">
      <c r="A37" s="220"/>
      <c r="B37" s="91"/>
      <c r="C37" s="91"/>
      <c r="D37" s="111">
        <v>0</v>
      </c>
      <c r="E37" s="111">
        <v>0</v>
      </c>
      <c r="F37" s="111">
        <v>0</v>
      </c>
      <c r="G37" s="112">
        <v>0</v>
      </c>
      <c r="H37" s="111">
        <v>0</v>
      </c>
      <c r="I37" s="28"/>
    </row>
    <row r="38" spans="1:9" ht="20.25" customHeight="1" x14ac:dyDescent="0.2">
      <c r="A38" s="220"/>
      <c r="B38" s="91"/>
      <c r="C38" s="91"/>
      <c r="D38" s="111">
        <v>0</v>
      </c>
      <c r="E38" s="111">
        <v>0</v>
      </c>
      <c r="F38" s="111">
        <v>0</v>
      </c>
      <c r="G38" s="112">
        <v>0</v>
      </c>
      <c r="H38" s="111">
        <v>0</v>
      </c>
      <c r="I38" s="28"/>
    </row>
    <row r="39" spans="1:9" ht="21" customHeight="1" x14ac:dyDescent="0.2">
      <c r="A39" s="220"/>
      <c r="B39" s="91"/>
      <c r="C39" s="91"/>
      <c r="D39" s="111">
        <v>0</v>
      </c>
      <c r="E39" s="111">
        <v>0</v>
      </c>
      <c r="F39" s="111">
        <v>0</v>
      </c>
      <c r="G39" s="112">
        <v>0</v>
      </c>
      <c r="H39" s="111">
        <v>0</v>
      </c>
      <c r="I39" s="28"/>
    </row>
    <row r="40" spans="1:9" ht="21" customHeight="1" x14ac:dyDescent="0.2">
      <c r="A40" s="220"/>
      <c r="B40" s="91"/>
      <c r="C40" s="91"/>
      <c r="D40" s="111">
        <v>0</v>
      </c>
      <c r="E40" s="111">
        <v>0</v>
      </c>
      <c r="F40" s="111">
        <v>0</v>
      </c>
      <c r="G40" s="112">
        <v>0</v>
      </c>
      <c r="H40" s="111">
        <v>0</v>
      </c>
      <c r="I40" s="28"/>
    </row>
    <row r="41" spans="1:9" ht="21" customHeight="1" x14ac:dyDescent="0.2">
      <c r="A41" s="220"/>
      <c r="B41" s="91"/>
      <c r="C41" s="91"/>
      <c r="D41" s="111">
        <v>0</v>
      </c>
      <c r="E41" s="111">
        <v>0</v>
      </c>
      <c r="F41" s="111">
        <v>0</v>
      </c>
      <c r="G41" s="112">
        <v>0</v>
      </c>
      <c r="H41" s="111">
        <v>0</v>
      </c>
      <c r="I41" s="28"/>
    </row>
    <row r="42" spans="1:9" ht="21" customHeight="1" x14ac:dyDescent="0.2">
      <c r="A42" s="220"/>
      <c r="B42" s="91"/>
      <c r="C42" s="91"/>
      <c r="D42" s="111">
        <v>0</v>
      </c>
      <c r="E42" s="111">
        <v>0</v>
      </c>
      <c r="F42" s="111">
        <v>0</v>
      </c>
      <c r="G42" s="112">
        <v>0</v>
      </c>
      <c r="H42" s="111">
        <v>0</v>
      </c>
      <c r="I42" s="28"/>
    </row>
    <row r="43" spans="1:9" ht="21" customHeight="1" x14ac:dyDescent="0.2">
      <c r="A43" s="220"/>
      <c r="B43" s="91"/>
      <c r="C43" s="91"/>
      <c r="D43" s="111">
        <v>0</v>
      </c>
      <c r="E43" s="111">
        <v>0</v>
      </c>
      <c r="F43" s="111">
        <v>0</v>
      </c>
      <c r="G43" s="112">
        <v>0</v>
      </c>
      <c r="H43" s="111">
        <v>0</v>
      </c>
      <c r="I43" s="28"/>
    </row>
    <row r="44" spans="1:9" ht="20.25" customHeight="1" x14ac:dyDescent="0.2">
      <c r="A44" s="220"/>
      <c r="B44" s="91"/>
      <c r="C44" s="91"/>
      <c r="D44" s="89">
        <v>0</v>
      </c>
      <c r="E44" s="89">
        <v>0</v>
      </c>
      <c r="F44" s="89">
        <v>0</v>
      </c>
      <c r="G44" s="90">
        <v>0</v>
      </c>
      <c r="H44" s="83">
        <v>0</v>
      </c>
      <c r="I44" s="28"/>
    </row>
    <row r="45" spans="1:9" ht="20.100000000000001" customHeight="1" x14ac:dyDescent="0.25">
      <c r="A45" s="223" t="s">
        <v>143</v>
      </c>
      <c r="B45" s="91"/>
      <c r="C45" s="91"/>
      <c r="D45" s="35">
        <f>SUM(D32:D44)</f>
        <v>0</v>
      </c>
      <c r="E45" s="35">
        <f>SUM(E32:E44)</f>
        <v>0</v>
      </c>
      <c r="F45" s="35">
        <f>SUM(F32:F44)</f>
        <v>0</v>
      </c>
      <c r="G45" s="35">
        <f>SUM(G32:G44)</f>
        <v>0</v>
      </c>
      <c r="H45" s="194">
        <f>SUM(H32:H44)</f>
        <v>0</v>
      </c>
    </row>
    <row r="46" spans="1:9" ht="20.100000000000001" customHeight="1" x14ac:dyDescent="0.25">
      <c r="A46" s="223" t="s">
        <v>58</v>
      </c>
      <c r="B46" s="91"/>
      <c r="C46" s="91"/>
      <c r="D46" s="35">
        <f>D27-D45</f>
        <v>0</v>
      </c>
      <c r="E46" s="35">
        <f>E27-E45</f>
        <v>0</v>
      </c>
      <c r="F46" s="35">
        <f>F27-F45</f>
        <v>0</v>
      </c>
      <c r="G46" s="36">
        <f>H27-G45</f>
        <v>0</v>
      </c>
      <c r="H46" s="194">
        <f>H27-H45</f>
        <v>0</v>
      </c>
    </row>
    <row r="47" spans="1:9" ht="15.75" x14ac:dyDescent="0.25">
      <c r="A47" s="223" t="s">
        <v>59</v>
      </c>
      <c r="B47" s="91"/>
      <c r="C47" s="91"/>
      <c r="D47" s="89">
        <v>0</v>
      </c>
      <c r="E47" s="89">
        <f>D50</f>
        <v>0</v>
      </c>
      <c r="F47" s="35">
        <f>+E50</f>
        <v>0</v>
      </c>
      <c r="G47" s="36">
        <f>+F50</f>
        <v>0</v>
      </c>
      <c r="H47" s="194">
        <f>+F50</f>
        <v>0</v>
      </c>
    </row>
    <row r="48" spans="1:9" ht="20.100000000000001" customHeight="1" x14ac:dyDescent="0.25">
      <c r="A48" s="223" t="s">
        <v>60</v>
      </c>
      <c r="B48" s="91"/>
      <c r="C48" s="91"/>
      <c r="D48" s="89">
        <v>0</v>
      </c>
      <c r="E48" s="89">
        <v>0</v>
      </c>
      <c r="F48" s="89">
        <v>0</v>
      </c>
      <c r="G48" s="90">
        <v>0</v>
      </c>
      <c r="H48" s="195">
        <v>0</v>
      </c>
    </row>
    <row r="49" spans="1:8" ht="20.100000000000001" customHeight="1" x14ac:dyDescent="0.25">
      <c r="A49" s="223" t="s">
        <v>66</v>
      </c>
      <c r="B49" s="91"/>
      <c r="C49" s="91"/>
      <c r="D49" s="89">
        <v>0</v>
      </c>
      <c r="E49" s="89">
        <v>0</v>
      </c>
      <c r="F49" s="89">
        <v>0</v>
      </c>
      <c r="G49" s="90">
        <v>0</v>
      </c>
      <c r="H49" s="195">
        <v>0</v>
      </c>
    </row>
    <row r="50" spans="1:8" ht="20.100000000000001" customHeight="1" x14ac:dyDescent="0.25">
      <c r="A50" s="223" t="s">
        <v>144</v>
      </c>
      <c r="B50" s="91"/>
      <c r="C50" s="91"/>
      <c r="D50" s="191">
        <f>D46+D47+D48-D49</f>
        <v>0</v>
      </c>
      <c r="E50" s="191">
        <f>E46+E47+E48-E49</f>
        <v>0</v>
      </c>
      <c r="F50" s="192">
        <f>F46+F47+F48-F49</f>
        <v>0</v>
      </c>
      <c r="G50" s="193">
        <f>G46+G47+G48-G49</f>
        <v>0</v>
      </c>
      <c r="H50" s="196">
        <f>H46+H47+H48-H49</f>
        <v>0</v>
      </c>
    </row>
    <row r="51" spans="1:8" ht="20.100000000000001" customHeight="1" x14ac:dyDescent="0.2"/>
  </sheetData>
  <mergeCells count="4">
    <mergeCell ref="A4:H4"/>
    <mergeCell ref="A5:H5"/>
    <mergeCell ref="A6:H6"/>
    <mergeCell ref="E8:H8"/>
  </mergeCells>
  <pageMargins left="0.7" right="0.7" top="0.75" bottom="0.75" header="0.3" footer="0.3"/>
  <pageSetup scale="76" orientation="portrait" r:id="rId1"/>
  <legacyDrawing r:id="rId2"/>
</worksheet>
</file>

<file path=xl/worksheets/sheet4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4CC3CC-87F9-41A4-B683-CD0A9F1EF82C}">
  <sheetPr>
    <pageSetUpPr fitToPage="1"/>
  </sheetPr>
  <dimension ref="A1:P69"/>
  <sheetViews>
    <sheetView showGridLines="0" zoomScale="85" zoomScaleNormal="85" workbookViewId="0">
      <selection activeCell="N11" sqref="N11"/>
    </sheetView>
  </sheetViews>
  <sheetFormatPr defaultColWidth="8.88671875" defaultRowHeight="15" x14ac:dyDescent="0.2"/>
  <cols>
    <col min="1" max="1" width="5.44140625" style="10" customWidth="1"/>
    <col min="2" max="4" width="8.88671875" style="10"/>
    <col min="5" max="5" width="13.6640625" style="10" customWidth="1"/>
    <col min="6" max="6" width="11.77734375" style="10" customWidth="1"/>
    <col min="7" max="7" width="17.44140625" style="10" customWidth="1"/>
    <col min="8" max="8" width="2.77734375" style="10" customWidth="1"/>
    <col min="9" max="9" width="16.88671875" style="10" customWidth="1"/>
    <col min="10" max="10" width="8.88671875" style="10"/>
    <col min="11" max="11" width="15.44140625" style="10" bestFit="1" customWidth="1"/>
    <col min="12" max="14" width="8.88671875" style="10"/>
    <col min="15" max="15" width="19" style="10" customWidth="1"/>
    <col min="16" max="16" width="10.33203125" style="10" bestFit="1" customWidth="1"/>
    <col min="17" max="16384" width="8.88671875" style="10"/>
  </cols>
  <sheetData>
    <row r="1" spans="1:16" x14ac:dyDescent="0.2">
      <c r="I1" s="182" t="s">
        <v>116</v>
      </c>
    </row>
    <row r="2" spans="1:16" ht="26.25" x14ac:dyDescent="0.4">
      <c r="D2" s="88" t="s">
        <v>272</v>
      </c>
      <c r="E2" s="87"/>
      <c r="F2" s="91"/>
      <c r="G2" s="91"/>
    </row>
    <row r="3" spans="1:16" ht="23.25" x14ac:dyDescent="0.35">
      <c r="A3" s="15"/>
      <c r="B3" s="11"/>
      <c r="C3" s="15"/>
      <c r="D3" s="93"/>
      <c r="E3" s="86" t="s">
        <v>215</v>
      </c>
      <c r="F3" s="94"/>
      <c r="G3" s="93"/>
      <c r="H3" s="15"/>
      <c r="I3" s="15"/>
    </row>
    <row r="4" spans="1:16" ht="23.25" x14ac:dyDescent="0.35">
      <c r="A4" s="15"/>
      <c r="B4" s="11"/>
      <c r="C4" s="15"/>
      <c r="D4" s="93"/>
      <c r="E4" s="93"/>
      <c r="F4" s="93"/>
      <c r="G4" s="93"/>
      <c r="H4" s="15"/>
    </row>
    <row r="5" spans="1:16" ht="24" thickBot="1" x14ac:dyDescent="0.4">
      <c r="A5" s="15"/>
      <c r="B5" s="11"/>
      <c r="C5" s="15"/>
      <c r="D5" s="15"/>
      <c r="E5" s="40"/>
      <c r="F5" s="77"/>
      <c r="G5" s="15"/>
      <c r="H5" s="15"/>
      <c r="I5" s="15"/>
    </row>
    <row r="6" spans="1:16" ht="18.75" thickBot="1" x14ac:dyDescent="0.3">
      <c r="A6" s="75" t="s">
        <v>102</v>
      </c>
      <c r="B6" s="76"/>
      <c r="C6" s="76"/>
      <c r="D6" s="76"/>
      <c r="E6" s="85">
        <v>0</v>
      </c>
      <c r="F6" s="41"/>
    </row>
    <row r="8" spans="1:16" ht="15.75" x14ac:dyDescent="0.25">
      <c r="B8" s="18" t="s">
        <v>8</v>
      </c>
      <c r="N8" s="397" t="s">
        <v>98</v>
      </c>
      <c r="O8" s="397"/>
      <c r="P8" s="397"/>
    </row>
    <row r="9" spans="1:16" x14ac:dyDescent="0.2">
      <c r="A9" s="9" t="s">
        <v>9</v>
      </c>
      <c r="B9" s="9" t="s">
        <v>145</v>
      </c>
      <c r="G9" s="21">
        <f>+'DS 2 WKS'!H45</f>
        <v>0</v>
      </c>
      <c r="H9" s="14"/>
      <c r="I9" s="14"/>
    </row>
    <row r="10" spans="1:16" x14ac:dyDescent="0.2">
      <c r="B10" s="9" t="s">
        <v>146</v>
      </c>
      <c r="G10" s="22">
        <f>+'DS 2 WKS'!H49</f>
        <v>0</v>
      </c>
      <c r="H10" s="14"/>
      <c r="I10" s="14"/>
      <c r="N10" s="10" t="s">
        <v>109</v>
      </c>
      <c r="P10" s="45">
        <f>+'DS 2 WKS'!F45</f>
        <v>0</v>
      </c>
    </row>
    <row r="11" spans="1:16" ht="15.75" thickBot="1" x14ac:dyDescent="0.25">
      <c r="B11" s="9" t="s">
        <v>10</v>
      </c>
      <c r="G11" s="22"/>
      <c r="H11" s="14"/>
      <c r="I11" s="21">
        <f>G9+G10</f>
        <v>0</v>
      </c>
      <c r="N11" s="10" t="s">
        <v>326</v>
      </c>
      <c r="P11" s="46">
        <f>+'DS 2 WKS'!F49</f>
        <v>0</v>
      </c>
    </row>
    <row r="12" spans="1:16" ht="15.75" thickBot="1" x14ac:dyDescent="0.25">
      <c r="A12" s="9" t="s">
        <v>11</v>
      </c>
      <c r="B12" s="9" t="s">
        <v>63</v>
      </c>
      <c r="G12" s="14"/>
      <c r="H12" s="14"/>
      <c r="I12" s="83">
        <v>0</v>
      </c>
      <c r="K12" s="42" t="str">
        <f>IF(I12&gt;P24,"Too High", "Within Limitations")</f>
        <v>Within Limitations</v>
      </c>
      <c r="N12" s="10" t="s">
        <v>99</v>
      </c>
      <c r="P12" s="45">
        <f>SUM(P10:P11)</f>
        <v>0</v>
      </c>
    </row>
    <row r="13" spans="1:16" x14ac:dyDescent="0.2">
      <c r="A13" s="9" t="s">
        <v>12</v>
      </c>
      <c r="B13" s="9" t="s">
        <v>13</v>
      </c>
      <c r="I13" s="1"/>
      <c r="P13" s="45"/>
    </row>
    <row r="14" spans="1:16" ht="15.75" thickBot="1" x14ac:dyDescent="0.25">
      <c r="B14" s="9" t="s">
        <v>14</v>
      </c>
      <c r="I14" s="174">
        <f>I11+I12</f>
        <v>0</v>
      </c>
      <c r="N14" s="10" t="s">
        <v>120</v>
      </c>
      <c r="P14" s="79">
        <f>+P12*0.75</f>
        <v>0</v>
      </c>
    </row>
    <row r="15" spans="1:16" ht="15.75" thickTop="1" x14ac:dyDescent="0.2">
      <c r="I15" s="12"/>
    </row>
    <row r="16" spans="1:16" ht="15.75" x14ac:dyDescent="0.25">
      <c r="B16" s="18" t="s">
        <v>15</v>
      </c>
      <c r="N16" s="10" t="s">
        <v>165</v>
      </c>
      <c r="P16" s="79">
        <f>+'DS 2 WKS'!H45</f>
        <v>0</v>
      </c>
    </row>
    <row r="17" spans="1:16" x14ac:dyDescent="0.2">
      <c r="A17" s="9">
        <v>4</v>
      </c>
      <c r="B17" s="9" t="s">
        <v>115</v>
      </c>
      <c r="F17" s="9" t="str">
        <f>(+TOC!D2-1) &amp; " (Note 2)"</f>
        <v>2026 (Note 2)</v>
      </c>
      <c r="I17" s="21">
        <f>+'DS 2 WKS'!F50</f>
        <v>0</v>
      </c>
      <c r="N17" s="10" t="s">
        <v>325</v>
      </c>
      <c r="P17" s="80">
        <f>+'DS 2 WKS'!H49</f>
        <v>0</v>
      </c>
    </row>
    <row r="18" spans="1:16" x14ac:dyDescent="0.2">
      <c r="A18" s="9" t="s">
        <v>16</v>
      </c>
      <c r="B18" s="9" t="s">
        <v>147</v>
      </c>
      <c r="G18" s="20">
        <f>+'DS 2 WKS'!H27</f>
        <v>0</v>
      </c>
      <c r="I18" s="1"/>
      <c r="N18" s="10" t="s">
        <v>99</v>
      </c>
      <c r="P18" s="79">
        <f>SUM(P16:P17)</f>
        <v>0</v>
      </c>
    </row>
    <row r="19" spans="1:16" x14ac:dyDescent="0.2">
      <c r="B19" s="9" t="s">
        <v>148</v>
      </c>
      <c r="G19" s="19">
        <f>+'DS 2 WKS'!H48</f>
        <v>0</v>
      </c>
      <c r="P19" s="79"/>
    </row>
    <row r="20" spans="1:16" x14ac:dyDescent="0.2">
      <c r="B20" s="9" t="s">
        <v>17</v>
      </c>
      <c r="G20" s="1"/>
      <c r="N20" s="10" t="s">
        <v>120</v>
      </c>
      <c r="P20" s="79">
        <f>+P18*0.75</f>
        <v>0</v>
      </c>
    </row>
    <row r="21" spans="1:16" x14ac:dyDescent="0.2">
      <c r="B21" s="9" t="s">
        <v>18</v>
      </c>
      <c r="I21" s="24">
        <f>G18+G19</f>
        <v>0</v>
      </c>
      <c r="P21" s="81"/>
    </row>
    <row r="22" spans="1:16" x14ac:dyDescent="0.2">
      <c r="B22" s="9"/>
      <c r="I22" s="13"/>
      <c r="P22" s="81"/>
    </row>
    <row r="23" spans="1:16" ht="15.75" x14ac:dyDescent="0.25">
      <c r="A23" s="9" t="s">
        <v>19</v>
      </c>
      <c r="B23" s="18" t="s">
        <v>20</v>
      </c>
      <c r="I23" s="23">
        <f>I17+I21</f>
        <v>0</v>
      </c>
      <c r="N23" s="10" t="s">
        <v>167</v>
      </c>
      <c r="P23" s="81"/>
    </row>
    <row r="24" spans="1:16" x14ac:dyDescent="0.2">
      <c r="A24" s="9" t="s">
        <v>21</v>
      </c>
      <c r="B24" s="9" t="s">
        <v>22</v>
      </c>
      <c r="I24" s="1"/>
      <c r="N24" s="10" t="s">
        <v>120</v>
      </c>
      <c r="P24" s="82">
        <f>MIN(P14,P20)</f>
        <v>0</v>
      </c>
    </row>
    <row r="25" spans="1:16" x14ac:dyDescent="0.2">
      <c r="B25" s="9" t="s">
        <v>23</v>
      </c>
      <c r="I25" s="21">
        <f>IF((I14-I23)&lt;0,0,I14-I23)</f>
        <v>0</v>
      </c>
    </row>
    <row r="26" spans="1:16" ht="15.75" thickBot="1" x14ac:dyDescent="0.25">
      <c r="A26" s="9" t="s">
        <v>24</v>
      </c>
      <c r="B26" s="9" t="s">
        <v>25</v>
      </c>
      <c r="I26" s="1"/>
    </row>
    <row r="27" spans="1:16" ht="15.75" thickBot="1" x14ac:dyDescent="0.25">
      <c r="B27" s="9" t="s">
        <v>26</v>
      </c>
      <c r="I27" s="84">
        <v>0</v>
      </c>
      <c r="K27" s="42" t="str">
        <f>IF(I27&gt;(I25*0.05),"Too High", "Within Limitations")</f>
        <v>Within Limitations</v>
      </c>
    </row>
    <row r="28" spans="1:16" ht="16.5" thickBot="1" x14ac:dyDescent="0.3">
      <c r="A28" s="9" t="s">
        <v>27</v>
      </c>
      <c r="B28" s="9" t="s">
        <v>149</v>
      </c>
      <c r="I28" s="173">
        <f>I25+I27</f>
        <v>0</v>
      </c>
      <c r="J28" s="16"/>
      <c r="K28" s="16"/>
      <c r="L28" s="16"/>
    </row>
    <row r="29" spans="1:16" ht="16.5" thickTop="1" thickBot="1" x14ac:dyDescent="0.25">
      <c r="I29" s="12"/>
    </row>
    <row r="30" spans="1:16" ht="16.5" thickBot="1" x14ac:dyDescent="0.3">
      <c r="A30" s="17" t="s">
        <v>34</v>
      </c>
      <c r="B30" s="10" t="s">
        <v>139</v>
      </c>
      <c r="I30" s="25" t="e">
        <f>ROUND(I28/E6*1000,2)</f>
        <v>#DIV/0!</v>
      </c>
    </row>
    <row r="32" spans="1:16" ht="37.5" customHeight="1" x14ac:dyDescent="0.25">
      <c r="A32" s="395" t="s">
        <v>106</v>
      </c>
      <c r="B32" s="396"/>
      <c r="C32" s="396"/>
      <c r="D32" s="396"/>
      <c r="E32" s="396"/>
      <c r="F32" s="396"/>
      <c r="G32" s="396"/>
      <c r="H32" s="396"/>
      <c r="I32" s="396"/>
    </row>
    <row r="33" spans="1:10" x14ac:dyDescent="0.2">
      <c r="A33" s="9"/>
    </row>
    <row r="34" spans="1:10" ht="15" customHeight="1" x14ac:dyDescent="0.2">
      <c r="A34" s="362" t="s">
        <v>125</v>
      </c>
      <c r="B34" s="362"/>
      <c r="C34" s="362"/>
      <c r="D34" s="362"/>
      <c r="E34" s="362"/>
      <c r="F34" s="362"/>
      <c r="G34" s="362"/>
      <c r="H34" s="362"/>
      <c r="I34" s="362"/>
    </row>
    <row r="35" spans="1:10" x14ac:dyDescent="0.2">
      <c r="A35" s="362"/>
      <c r="B35" s="362"/>
      <c r="C35" s="362"/>
      <c r="D35" s="362"/>
      <c r="E35" s="362"/>
      <c r="F35" s="362"/>
      <c r="G35" s="362"/>
      <c r="H35" s="362"/>
      <c r="I35" s="362"/>
    </row>
    <row r="36" spans="1:10" x14ac:dyDescent="0.2">
      <c r="A36" s="362"/>
      <c r="B36" s="362"/>
      <c r="C36" s="362"/>
      <c r="D36" s="362"/>
      <c r="E36" s="362"/>
      <c r="F36" s="362"/>
      <c r="G36" s="362"/>
      <c r="H36" s="362"/>
      <c r="I36" s="362"/>
    </row>
    <row r="37" spans="1:10" hidden="1" x14ac:dyDescent="0.2">
      <c r="A37" s="44"/>
      <c r="B37" s="44"/>
      <c r="C37" s="44"/>
      <c r="D37" s="44"/>
      <c r="E37" s="44"/>
      <c r="F37" s="44"/>
      <c r="G37" s="44"/>
      <c r="H37" s="44"/>
      <c r="I37" s="44"/>
    </row>
    <row r="38" spans="1:10" ht="15.75" hidden="1" x14ac:dyDescent="0.25">
      <c r="A38" s="16" t="s">
        <v>124</v>
      </c>
    </row>
    <row r="39" spans="1:10" ht="15.75" hidden="1" x14ac:dyDescent="0.25">
      <c r="A39" s="16"/>
    </row>
    <row r="40" spans="1:10" ht="19.5" hidden="1" customHeight="1" x14ac:dyDescent="0.2">
      <c r="A40" s="360" t="s">
        <v>123</v>
      </c>
      <c r="B40" s="360"/>
      <c r="C40" s="360"/>
      <c r="D40" s="360"/>
      <c r="E40" s="360"/>
      <c r="F40" s="360"/>
      <c r="G40" s="360"/>
      <c r="H40" s="360"/>
      <c r="I40" s="360"/>
      <c r="J40" s="360"/>
    </row>
    <row r="41" spans="1:10" ht="19.5" hidden="1" customHeight="1" x14ac:dyDescent="0.2">
      <c r="A41" s="360"/>
      <c r="B41" s="360"/>
      <c r="C41" s="360"/>
      <c r="D41" s="360"/>
      <c r="E41" s="360"/>
      <c r="F41" s="360"/>
      <c r="G41" s="360"/>
      <c r="H41" s="360"/>
      <c r="I41" s="360"/>
      <c r="J41" s="360"/>
    </row>
    <row r="42" spans="1:10" ht="19.5" hidden="1" customHeight="1" x14ac:dyDescent="0.2">
      <c r="A42" s="360"/>
      <c r="B42" s="360"/>
      <c r="C42" s="360"/>
      <c r="D42" s="360"/>
      <c r="E42" s="360"/>
      <c r="F42" s="360"/>
      <c r="G42" s="360"/>
      <c r="H42" s="360"/>
      <c r="I42" s="360"/>
      <c r="J42" s="360"/>
    </row>
    <row r="43" spans="1:10" ht="19.5" hidden="1" customHeight="1" x14ac:dyDescent="0.2">
      <c r="A43" s="360"/>
      <c r="B43" s="360"/>
      <c r="C43" s="360"/>
      <c r="D43" s="360"/>
      <c r="E43" s="360"/>
      <c r="F43" s="360"/>
      <c r="G43" s="360"/>
      <c r="H43" s="360"/>
      <c r="I43" s="360"/>
      <c r="J43" s="360"/>
    </row>
    <row r="44" spans="1:10" ht="19.5" hidden="1" customHeight="1" x14ac:dyDescent="0.2">
      <c r="A44" s="360"/>
      <c r="B44" s="360"/>
      <c r="C44" s="360"/>
      <c r="D44" s="360"/>
      <c r="E44" s="360"/>
      <c r="F44" s="360"/>
      <c r="G44" s="360"/>
      <c r="H44" s="360"/>
      <c r="I44" s="360"/>
      <c r="J44" s="360"/>
    </row>
    <row r="45" spans="1:10" hidden="1" x14ac:dyDescent="0.2"/>
    <row r="46" spans="1:10" ht="18.75" hidden="1" customHeight="1" x14ac:dyDescent="0.2">
      <c r="A46" s="360" t="s">
        <v>121</v>
      </c>
      <c r="B46" s="360"/>
      <c r="C46" s="360"/>
      <c r="D46" s="360"/>
      <c r="E46" s="360"/>
      <c r="F46" s="360"/>
      <c r="G46" s="360"/>
      <c r="H46" s="360"/>
      <c r="I46" s="360"/>
      <c r="J46" s="360"/>
    </row>
    <row r="47" spans="1:10" ht="18.75" hidden="1" customHeight="1" x14ac:dyDescent="0.2">
      <c r="A47" s="360"/>
      <c r="B47" s="360"/>
      <c r="C47" s="360"/>
      <c r="D47" s="360"/>
      <c r="E47" s="360"/>
      <c r="F47" s="360"/>
      <c r="G47" s="360"/>
      <c r="H47" s="360"/>
      <c r="I47" s="360"/>
      <c r="J47" s="360"/>
    </row>
    <row r="48" spans="1:10" ht="18.75" hidden="1" customHeight="1" x14ac:dyDescent="0.2">
      <c r="A48" s="360"/>
      <c r="B48" s="360"/>
      <c r="C48" s="360"/>
      <c r="D48" s="360"/>
      <c r="E48" s="360"/>
      <c r="F48" s="360"/>
      <c r="G48" s="360"/>
      <c r="H48" s="360"/>
      <c r="I48" s="360"/>
      <c r="J48" s="360"/>
    </row>
    <row r="49" spans="1:10" ht="18.75" hidden="1" customHeight="1" x14ac:dyDescent="0.2">
      <c r="A49" s="360"/>
      <c r="B49" s="360"/>
      <c r="C49" s="360"/>
      <c r="D49" s="360"/>
      <c r="E49" s="360"/>
      <c r="F49" s="360"/>
      <c r="G49" s="360"/>
      <c r="H49" s="360"/>
      <c r="I49" s="360"/>
      <c r="J49" s="360"/>
    </row>
    <row r="50" spans="1:10" ht="18.75" hidden="1" customHeight="1" x14ac:dyDescent="0.2">
      <c r="A50" s="360"/>
      <c r="B50" s="360"/>
      <c r="C50" s="360"/>
      <c r="D50" s="360"/>
      <c r="E50" s="360"/>
      <c r="F50" s="360"/>
      <c r="G50" s="360"/>
      <c r="H50" s="360"/>
      <c r="I50" s="360"/>
      <c r="J50" s="360"/>
    </row>
    <row r="51" spans="1:10" ht="18.75" hidden="1" customHeight="1" x14ac:dyDescent="0.2">
      <c r="A51" s="360"/>
      <c r="B51" s="360"/>
      <c r="C51" s="360"/>
      <c r="D51" s="360"/>
      <c r="E51" s="360"/>
      <c r="F51" s="360"/>
      <c r="G51" s="360"/>
      <c r="H51" s="360"/>
      <c r="I51" s="360"/>
      <c r="J51" s="360"/>
    </row>
    <row r="52" spans="1:10" ht="21.75" hidden="1" customHeight="1" x14ac:dyDescent="0.2">
      <c r="A52" s="360"/>
      <c r="B52" s="360"/>
      <c r="C52" s="360"/>
      <c r="D52" s="360"/>
      <c r="E52" s="360"/>
      <c r="F52" s="360"/>
      <c r="G52" s="360"/>
      <c r="H52" s="360"/>
      <c r="I52" s="360"/>
      <c r="J52" s="360"/>
    </row>
    <row r="53" spans="1:10" hidden="1" x14ac:dyDescent="0.2">
      <c r="A53" s="360" t="s">
        <v>122</v>
      </c>
      <c r="B53" s="360"/>
      <c r="C53" s="360"/>
      <c r="D53" s="360"/>
      <c r="E53" s="360"/>
      <c r="F53" s="360"/>
      <c r="G53" s="360"/>
      <c r="H53" s="360"/>
      <c r="I53" s="360"/>
      <c r="J53" s="360"/>
    </row>
    <row r="54" spans="1:10" hidden="1" x14ac:dyDescent="0.2">
      <c r="A54" s="360"/>
      <c r="B54" s="360"/>
      <c r="C54" s="360"/>
      <c r="D54" s="360"/>
      <c r="E54" s="360"/>
      <c r="F54" s="360"/>
      <c r="G54" s="360"/>
      <c r="H54" s="360"/>
      <c r="I54" s="360"/>
      <c r="J54" s="360"/>
    </row>
    <row r="55" spans="1:10" hidden="1" x14ac:dyDescent="0.2">
      <c r="A55" s="360"/>
      <c r="B55" s="360"/>
      <c r="C55" s="360"/>
      <c r="D55" s="360"/>
      <c r="E55" s="360"/>
      <c r="F55" s="360"/>
      <c r="G55" s="360"/>
      <c r="H55" s="360"/>
      <c r="I55" s="360"/>
      <c r="J55" s="360"/>
    </row>
    <row r="56" spans="1:10" hidden="1" x14ac:dyDescent="0.2">
      <c r="A56" s="360"/>
      <c r="B56" s="360"/>
      <c r="C56" s="360"/>
      <c r="D56" s="360"/>
      <c r="E56" s="360"/>
      <c r="F56" s="360"/>
      <c r="G56" s="360"/>
      <c r="H56" s="360"/>
      <c r="I56" s="360"/>
      <c r="J56" s="360"/>
    </row>
    <row r="57" spans="1:10" hidden="1" x14ac:dyDescent="0.2">
      <c r="A57" s="360"/>
      <c r="B57" s="360"/>
      <c r="C57" s="360"/>
      <c r="D57" s="360"/>
      <c r="E57" s="360"/>
      <c r="F57" s="360"/>
      <c r="G57" s="360"/>
      <c r="H57" s="360"/>
      <c r="I57" s="360"/>
      <c r="J57" s="360"/>
    </row>
    <row r="58" spans="1:10" hidden="1" x14ac:dyDescent="0.2">
      <c r="A58" s="360"/>
      <c r="B58" s="360"/>
      <c r="C58" s="360"/>
      <c r="D58" s="360"/>
      <c r="E58" s="360"/>
      <c r="F58" s="360"/>
      <c r="G58" s="360"/>
      <c r="H58" s="360"/>
      <c r="I58" s="360"/>
      <c r="J58" s="360"/>
    </row>
    <row r="59" spans="1:10" hidden="1" x14ac:dyDescent="0.2">
      <c r="A59" s="360"/>
      <c r="B59" s="360"/>
      <c r="C59" s="360"/>
      <c r="D59" s="360"/>
      <c r="E59" s="360"/>
      <c r="F59" s="360"/>
      <c r="G59" s="360"/>
      <c r="H59" s="360"/>
      <c r="I59" s="360"/>
      <c r="J59" s="360"/>
    </row>
    <row r="60" spans="1:10" hidden="1" x14ac:dyDescent="0.2">
      <c r="A60" s="360"/>
      <c r="B60" s="360"/>
      <c r="C60" s="360"/>
      <c r="D60" s="360"/>
      <c r="E60" s="360"/>
      <c r="F60" s="360"/>
      <c r="G60" s="360"/>
      <c r="H60" s="360"/>
      <c r="I60" s="360"/>
      <c r="J60" s="360"/>
    </row>
    <row r="61" spans="1:10" hidden="1" x14ac:dyDescent="0.2">
      <c r="A61" s="360"/>
      <c r="B61" s="360"/>
      <c r="C61" s="360"/>
      <c r="D61" s="360"/>
      <c r="E61" s="360"/>
      <c r="F61" s="360"/>
      <c r="G61" s="360"/>
      <c r="H61" s="360"/>
      <c r="I61" s="360"/>
      <c r="J61" s="360"/>
    </row>
    <row r="62" spans="1:10" hidden="1" x14ac:dyDescent="0.2">
      <c r="A62" s="360"/>
      <c r="B62" s="360"/>
      <c r="C62" s="360"/>
      <c r="D62" s="360"/>
      <c r="E62" s="360"/>
      <c r="F62" s="360"/>
      <c r="G62" s="360"/>
      <c r="H62" s="360"/>
      <c r="I62" s="360"/>
      <c r="J62" s="360"/>
    </row>
    <row r="63" spans="1:10" hidden="1" x14ac:dyDescent="0.2">
      <c r="A63" s="360"/>
      <c r="B63" s="360"/>
      <c r="C63" s="360"/>
      <c r="D63" s="360"/>
      <c r="E63" s="360"/>
      <c r="F63" s="360"/>
      <c r="G63" s="360"/>
      <c r="H63" s="360"/>
      <c r="I63" s="360"/>
      <c r="J63" s="360"/>
    </row>
    <row r="64" spans="1:10" hidden="1" x14ac:dyDescent="0.2">
      <c r="A64" s="360"/>
      <c r="B64" s="360"/>
      <c r="C64" s="360"/>
      <c r="D64" s="360"/>
      <c r="E64" s="360"/>
      <c r="F64" s="360"/>
      <c r="G64" s="360"/>
      <c r="H64" s="360"/>
      <c r="I64" s="360"/>
      <c r="J64" s="360"/>
    </row>
    <row r="65" spans="1:10" hidden="1" x14ac:dyDescent="0.2">
      <c r="A65" s="360"/>
      <c r="B65" s="360"/>
      <c r="C65" s="360"/>
      <c r="D65" s="360"/>
      <c r="E65" s="360"/>
      <c r="F65" s="360"/>
      <c r="G65" s="360"/>
      <c r="H65" s="360"/>
      <c r="I65" s="360"/>
      <c r="J65" s="360"/>
    </row>
    <row r="66" spans="1:10" hidden="1" x14ac:dyDescent="0.2">
      <c r="A66" s="360"/>
      <c r="B66" s="360"/>
      <c r="C66" s="360"/>
      <c r="D66" s="360"/>
      <c r="E66" s="360"/>
      <c r="F66" s="360"/>
      <c r="G66" s="360"/>
      <c r="H66" s="360"/>
      <c r="I66" s="360"/>
      <c r="J66" s="360"/>
    </row>
    <row r="67" spans="1:10" hidden="1" x14ac:dyDescent="0.2"/>
    <row r="69" spans="1:10" ht="15.75" x14ac:dyDescent="0.25">
      <c r="A69" s="10" t="s">
        <v>160</v>
      </c>
      <c r="G69" s="74" t="s">
        <v>161</v>
      </c>
    </row>
  </sheetData>
  <mergeCells count="6">
    <mergeCell ref="A53:J66"/>
    <mergeCell ref="N8:P8"/>
    <mergeCell ref="A32:I32"/>
    <mergeCell ref="A34:I36"/>
    <mergeCell ref="A40:J44"/>
    <mergeCell ref="A46:J52"/>
  </mergeCells>
  <conditionalFormatting sqref="I30">
    <cfRule type="cellIs" dxfId="116" priority="3" operator="greaterThan">
      <formula>10</formula>
    </cfRule>
  </conditionalFormatting>
  <conditionalFormatting sqref="K12 K27">
    <cfRule type="containsText" dxfId="115" priority="4" operator="containsText" text="Too High">
      <formula>NOT(ISERROR(SEARCH("Too High",K12)))</formula>
    </cfRule>
  </conditionalFormatting>
  <conditionalFormatting sqref="K12">
    <cfRule type="containsText" dxfId="114" priority="5" operator="containsText" text="Within Limitations">
      <formula>NOT(ISERROR(SEARCH("Within Limitations",K12)))</formula>
    </cfRule>
  </conditionalFormatting>
  <conditionalFormatting sqref="K27">
    <cfRule type="containsText" dxfId="113" priority="6" operator="containsText" text="Within Limitations">
      <formula>NOT(ISERROR(SEARCH("Within Limitations",K27)))</formula>
    </cfRule>
  </conditionalFormatting>
  <conditionalFormatting sqref="P14">
    <cfRule type="expression" dxfId="112" priority="1">
      <formula>"$P$14&gt;(.75*$P$12)"</formula>
    </cfRule>
  </conditionalFormatting>
  <conditionalFormatting sqref="P20">
    <cfRule type="expression" dxfId="111" priority="2">
      <formula>"$P$14&gt;(.75*$P$12)"</formula>
    </cfRule>
  </conditionalFormatting>
  <hyperlinks>
    <hyperlink ref="G69" r:id="rId1" xr:uid="{B0F0BAA3-9EA3-4359-AD23-5D58340422F5}"/>
  </hyperlinks>
  <pageMargins left="0.7" right="0.7" top="0.75" bottom="0.75" header="0.3" footer="0.3"/>
  <pageSetup scale="63" orientation="portrait" r:id="rId2"/>
  <legacyDrawing r:id="rId3"/>
</worksheet>
</file>

<file path=xl/worksheets/sheet5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259477-F696-4761-B92E-ABD50B2D523A}">
  <sheetPr>
    <pageSetUpPr fitToPage="1"/>
  </sheetPr>
  <dimension ref="A1:I51"/>
  <sheetViews>
    <sheetView topLeftCell="A23" zoomScale="85" zoomScaleNormal="85" workbookViewId="0">
      <selection activeCell="O52" sqref="O52"/>
    </sheetView>
  </sheetViews>
  <sheetFormatPr defaultColWidth="9.77734375" defaultRowHeight="15" x14ac:dyDescent="0.2"/>
  <cols>
    <col min="1" max="2" width="9.77734375" style="10"/>
    <col min="3" max="3" width="8.44140625" style="10" customWidth="1"/>
    <col min="4" max="4" width="15.21875" style="10" customWidth="1"/>
    <col min="5" max="5" width="17.109375" style="10" customWidth="1"/>
    <col min="6" max="6" width="15.77734375" style="10" customWidth="1"/>
    <col min="7" max="8" width="14.77734375" style="10" customWidth="1"/>
    <col min="9" max="9" width="4.77734375" style="10" customWidth="1"/>
    <col min="10" max="16384" width="9.77734375" style="10"/>
  </cols>
  <sheetData>
    <row r="1" spans="1:9" ht="15" customHeight="1" x14ac:dyDescent="0.2">
      <c r="H1" s="182" t="s">
        <v>117</v>
      </c>
    </row>
    <row r="2" spans="1:9" ht="15" customHeight="1" x14ac:dyDescent="0.2">
      <c r="H2" s="9"/>
    </row>
    <row r="3" spans="1:9" ht="15" customHeight="1" x14ac:dyDescent="0.2"/>
    <row r="4" spans="1:9" ht="15" customHeight="1" x14ac:dyDescent="0.25">
      <c r="A4" s="398" t="str">
        <f>+'DS 2'!D2</f>
        <v>DS Example Fund 2</v>
      </c>
      <c r="B4" s="398"/>
      <c r="C4" s="398"/>
      <c r="D4" s="398"/>
      <c r="E4" s="398"/>
      <c r="F4" s="398"/>
      <c r="G4" s="398"/>
      <c r="H4" s="398"/>
    </row>
    <row r="5" spans="1:9" ht="15" customHeight="1" x14ac:dyDescent="0.25">
      <c r="A5" s="397" t="s">
        <v>156</v>
      </c>
      <c r="B5" s="397"/>
      <c r="C5" s="397"/>
      <c r="D5" s="397"/>
      <c r="E5" s="397"/>
      <c r="F5" s="397"/>
      <c r="G5" s="397"/>
      <c r="H5" s="397"/>
    </row>
    <row r="6" spans="1:9" ht="15" customHeight="1" x14ac:dyDescent="0.25">
      <c r="A6" s="397" t="str">
        <f>+'DS 2'!E3</f>
        <v>Fund XXXX</v>
      </c>
      <c r="B6" s="397"/>
      <c r="C6" s="397"/>
      <c r="D6" s="397"/>
      <c r="E6" s="397"/>
      <c r="F6" s="397"/>
      <c r="G6" s="397"/>
      <c r="H6" s="397"/>
    </row>
    <row r="7" spans="1:9" ht="15" customHeight="1" x14ac:dyDescent="0.2">
      <c r="C7" s="9"/>
      <c r="D7" s="9"/>
    </row>
    <row r="8" spans="1:9" ht="15" customHeight="1" x14ac:dyDescent="0.2">
      <c r="D8" s="340" t="s">
        <v>697</v>
      </c>
      <c r="E8" s="399" t="s">
        <v>698</v>
      </c>
      <c r="F8" s="400"/>
      <c r="G8" s="400"/>
      <c r="H8" s="401"/>
    </row>
    <row r="9" spans="1:9" ht="15" customHeight="1" x14ac:dyDescent="0.2">
      <c r="D9" s="5" t="s">
        <v>28</v>
      </c>
      <c r="E9" s="5" t="s">
        <v>28</v>
      </c>
      <c r="F9" s="5" t="s">
        <v>29</v>
      </c>
      <c r="G9" s="29" t="s">
        <v>29</v>
      </c>
      <c r="H9" s="30"/>
      <c r="I9" s="28"/>
    </row>
    <row r="10" spans="1:9" ht="15" customHeight="1" x14ac:dyDescent="0.2">
      <c r="D10" s="5" t="s">
        <v>30</v>
      </c>
      <c r="E10" s="5" t="s">
        <v>30</v>
      </c>
      <c r="F10" s="5" t="s">
        <v>30</v>
      </c>
      <c r="G10" s="29" t="s">
        <v>30</v>
      </c>
      <c r="H10" s="30"/>
      <c r="I10" s="28"/>
    </row>
    <row r="11" spans="1:9" ht="15" customHeight="1" x14ac:dyDescent="0.25">
      <c r="A11" s="223" t="s">
        <v>31</v>
      </c>
      <c r="B11" s="91"/>
      <c r="C11" s="91"/>
      <c r="D11" s="31">
        <f>+E11-1</f>
        <v>2024</v>
      </c>
      <c r="E11" s="31">
        <f>+F11-1</f>
        <v>2025</v>
      </c>
      <c r="F11" s="31">
        <f>+G11-1</f>
        <v>2026</v>
      </c>
      <c r="G11" s="32">
        <f>+TOC!D2</f>
        <v>2027</v>
      </c>
      <c r="H11" s="33"/>
      <c r="I11" s="28"/>
    </row>
    <row r="12" spans="1:9" ht="21" customHeight="1" x14ac:dyDescent="0.2">
      <c r="A12" s="338" t="s">
        <v>64</v>
      </c>
      <c r="B12" s="91"/>
      <c r="C12" s="91"/>
      <c r="D12" s="117">
        <v>0</v>
      </c>
      <c r="E12" s="117">
        <v>0</v>
      </c>
      <c r="F12" s="118">
        <v>0</v>
      </c>
      <c r="G12" s="121"/>
      <c r="H12" s="119"/>
      <c r="I12" s="53"/>
    </row>
    <row r="13" spans="1:9" ht="21" customHeight="1" x14ac:dyDescent="0.2">
      <c r="A13" s="338" t="s">
        <v>163</v>
      </c>
      <c r="B13" s="91"/>
      <c r="C13" s="91"/>
      <c r="D13" s="117">
        <v>0</v>
      </c>
      <c r="E13" s="117">
        <v>0</v>
      </c>
      <c r="F13" s="118">
        <v>0</v>
      </c>
      <c r="G13" s="121"/>
      <c r="H13" s="120">
        <v>0</v>
      </c>
      <c r="I13" s="53"/>
    </row>
    <row r="14" spans="1:9" ht="21" customHeight="1" x14ac:dyDescent="0.2">
      <c r="A14" s="338" t="s">
        <v>164</v>
      </c>
      <c r="B14" s="91"/>
      <c r="C14" s="91"/>
      <c r="D14" s="117">
        <v>0</v>
      </c>
      <c r="E14" s="117">
        <v>0</v>
      </c>
      <c r="F14" s="118">
        <v>0</v>
      </c>
      <c r="G14" s="121"/>
      <c r="H14" s="120">
        <v>0</v>
      </c>
      <c r="I14" s="34"/>
    </row>
    <row r="15" spans="1:9" ht="21" customHeight="1" x14ac:dyDescent="0.2">
      <c r="A15" s="338" t="s">
        <v>142</v>
      </c>
      <c r="B15" s="91"/>
      <c r="C15" s="91"/>
      <c r="D15" s="117">
        <v>0</v>
      </c>
      <c r="E15" s="117">
        <v>0</v>
      </c>
      <c r="F15" s="118">
        <v>0</v>
      </c>
      <c r="G15" s="121"/>
      <c r="H15" s="120">
        <v>0</v>
      </c>
      <c r="I15" s="34"/>
    </row>
    <row r="16" spans="1:9" ht="20.25" customHeight="1" x14ac:dyDescent="0.2">
      <c r="A16" s="338" t="s">
        <v>141</v>
      </c>
      <c r="B16" s="91"/>
      <c r="C16" s="91"/>
      <c r="D16" s="117">
        <v>0</v>
      </c>
      <c r="E16" s="117">
        <v>0</v>
      </c>
      <c r="F16" s="118">
        <v>0</v>
      </c>
      <c r="G16" s="121"/>
      <c r="H16" s="120">
        <v>0</v>
      </c>
      <c r="I16" s="34"/>
    </row>
    <row r="17" spans="1:9" ht="21" customHeight="1" x14ac:dyDescent="0.2">
      <c r="A17" s="338" t="s">
        <v>140</v>
      </c>
      <c r="B17" s="91"/>
      <c r="C17" s="91"/>
      <c r="D17" s="117">
        <v>0</v>
      </c>
      <c r="E17" s="117">
        <v>0</v>
      </c>
      <c r="F17" s="118">
        <v>0</v>
      </c>
      <c r="G17" s="121"/>
      <c r="H17" s="120">
        <v>0</v>
      </c>
      <c r="I17" s="34"/>
    </row>
    <row r="18" spans="1:9" ht="20.25" customHeight="1" x14ac:dyDescent="0.2">
      <c r="A18" s="220"/>
      <c r="B18" s="91"/>
      <c r="C18" s="91"/>
      <c r="D18" s="117">
        <v>0</v>
      </c>
      <c r="E18" s="117">
        <v>0</v>
      </c>
      <c r="F18" s="118">
        <v>0</v>
      </c>
      <c r="G18" s="121"/>
      <c r="H18" s="120">
        <v>0</v>
      </c>
      <c r="I18" s="34"/>
    </row>
    <row r="19" spans="1:9" ht="20.25" customHeight="1" x14ac:dyDescent="0.2">
      <c r="A19" s="220"/>
      <c r="B19" s="91"/>
      <c r="C19" s="91"/>
      <c r="D19" s="117">
        <v>0</v>
      </c>
      <c r="E19" s="117">
        <v>0</v>
      </c>
      <c r="F19" s="118">
        <v>0</v>
      </c>
      <c r="G19" s="121"/>
      <c r="H19" s="120">
        <v>0</v>
      </c>
      <c r="I19" s="34"/>
    </row>
    <row r="20" spans="1:9" ht="20.25" customHeight="1" x14ac:dyDescent="0.2">
      <c r="A20" s="220"/>
      <c r="B20" s="91"/>
      <c r="C20" s="91"/>
      <c r="D20" s="117">
        <v>0</v>
      </c>
      <c r="E20" s="117">
        <v>0</v>
      </c>
      <c r="F20" s="118">
        <v>0</v>
      </c>
      <c r="G20" s="121"/>
      <c r="H20" s="120">
        <v>0</v>
      </c>
      <c r="I20" s="34"/>
    </row>
    <row r="21" spans="1:9" ht="20.25" customHeight="1" x14ac:dyDescent="0.2">
      <c r="A21" s="220"/>
      <c r="B21" s="91"/>
      <c r="C21" s="91"/>
      <c r="D21" s="117">
        <v>0</v>
      </c>
      <c r="E21" s="117">
        <v>0</v>
      </c>
      <c r="F21" s="118">
        <v>0</v>
      </c>
      <c r="G21" s="121"/>
      <c r="H21" s="120">
        <v>0</v>
      </c>
      <c r="I21" s="34"/>
    </row>
    <row r="22" spans="1:9" ht="21" customHeight="1" x14ac:dyDescent="0.2">
      <c r="A22" s="220"/>
      <c r="B22" s="91"/>
      <c r="C22" s="91"/>
      <c r="D22" s="117">
        <v>0</v>
      </c>
      <c r="E22" s="117">
        <v>0</v>
      </c>
      <c r="F22" s="118">
        <v>0</v>
      </c>
      <c r="G22" s="121"/>
      <c r="H22" s="120">
        <v>0</v>
      </c>
      <c r="I22" s="34"/>
    </row>
    <row r="23" spans="1:9" ht="21" customHeight="1" x14ac:dyDescent="0.2">
      <c r="A23" s="220"/>
      <c r="B23" s="91"/>
      <c r="C23" s="91"/>
      <c r="D23" s="117">
        <v>0</v>
      </c>
      <c r="E23" s="117">
        <v>0</v>
      </c>
      <c r="F23" s="118">
        <v>0</v>
      </c>
      <c r="G23" s="121"/>
      <c r="H23" s="120">
        <v>0</v>
      </c>
      <c r="I23" s="34"/>
    </row>
    <row r="24" spans="1:9" ht="21" customHeight="1" x14ac:dyDescent="0.2">
      <c r="A24" s="220"/>
      <c r="B24" s="91"/>
      <c r="C24" s="91"/>
      <c r="D24" s="117">
        <v>0</v>
      </c>
      <c r="E24" s="117">
        <v>0</v>
      </c>
      <c r="F24" s="118">
        <v>0</v>
      </c>
      <c r="G24" s="121"/>
      <c r="H24" s="120">
        <v>0</v>
      </c>
      <c r="I24" s="34"/>
    </row>
    <row r="25" spans="1:9" ht="21" customHeight="1" x14ac:dyDescent="0.2">
      <c r="A25" s="220"/>
      <c r="B25" s="91"/>
      <c r="C25" s="91"/>
      <c r="D25" s="117">
        <v>0</v>
      </c>
      <c r="E25" s="117">
        <v>0</v>
      </c>
      <c r="F25" s="118">
        <v>0</v>
      </c>
      <c r="G25" s="121"/>
      <c r="H25" s="120">
        <v>0</v>
      </c>
      <c r="I25" s="34"/>
    </row>
    <row r="26" spans="1:9" ht="20.25" customHeight="1" x14ac:dyDescent="0.2">
      <c r="A26" s="220"/>
      <c r="B26" s="91"/>
      <c r="C26" s="91"/>
      <c r="D26" s="117">
        <v>0</v>
      </c>
      <c r="E26" s="117">
        <v>0</v>
      </c>
      <c r="F26" s="118">
        <v>0</v>
      </c>
      <c r="G26" s="121"/>
      <c r="H26" s="120">
        <v>0</v>
      </c>
      <c r="I26" s="34"/>
    </row>
    <row r="27" spans="1:9" ht="28.5" customHeight="1" x14ac:dyDescent="0.2">
      <c r="A27" s="220" t="s">
        <v>135</v>
      </c>
      <c r="B27" s="91"/>
      <c r="C27" s="91"/>
      <c r="D27" s="35">
        <f>SUM(D12:D26)</f>
        <v>0</v>
      </c>
      <c r="E27" s="35">
        <f>SUM(E12:E26)</f>
        <v>0</v>
      </c>
      <c r="F27" s="35">
        <f>SUM(F12:F26)</f>
        <v>0</v>
      </c>
      <c r="G27" s="55"/>
      <c r="H27" s="23">
        <f>SUM(H13:H26)</f>
        <v>0</v>
      </c>
      <c r="I27" s="34"/>
    </row>
    <row r="28" spans="1:9" x14ac:dyDescent="0.2">
      <c r="A28" s="91"/>
      <c r="B28" s="91"/>
      <c r="C28" s="91"/>
      <c r="D28" s="1"/>
      <c r="E28" s="1"/>
      <c r="F28" s="1"/>
      <c r="H28" s="1"/>
    </row>
    <row r="29" spans="1:9" x14ac:dyDescent="0.2">
      <c r="A29" s="91"/>
      <c r="B29" s="91"/>
      <c r="C29" s="91"/>
      <c r="D29" s="2" t="s">
        <v>28</v>
      </c>
      <c r="E29" s="2" t="s">
        <v>28</v>
      </c>
      <c r="F29" s="2" t="s">
        <v>29</v>
      </c>
      <c r="G29" s="3"/>
      <c r="H29" s="4" t="s">
        <v>41</v>
      </c>
      <c r="I29" s="28"/>
    </row>
    <row r="30" spans="1:9" ht="15.75" x14ac:dyDescent="0.25">
      <c r="A30" s="223"/>
      <c r="B30" s="91"/>
      <c r="C30" s="91"/>
      <c r="D30" s="5" t="s">
        <v>42</v>
      </c>
      <c r="E30" s="5" t="s">
        <v>42</v>
      </c>
      <c r="F30" s="5" t="s">
        <v>42</v>
      </c>
      <c r="G30" s="6" t="s">
        <v>43</v>
      </c>
      <c r="H30" s="7" t="s">
        <v>44</v>
      </c>
      <c r="I30" s="28"/>
    </row>
    <row r="31" spans="1:9" ht="20.25" customHeight="1" x14ac:dyDescent="0.25">
      <c r="A31" s="223" t="s">
        <v>45</v>
      </c>
      <c r="B31" s="91"/>
      <c r="C31" s="91"/>
      <c r="D31" s="5">
        <f>+D11</f>
        <v>2024</v>
      </c>
      <c r="E31" s="5">
        <f>+E11</f>
        <v>2025</v>
      </c>
      <c r="F31" s="5">
        <f>+F11</f>
        <v>2026</v>
      </c>
      <c r="G31" s="8">
        <f>+G11</f>
        <v>2027</v>
      </c>
      <c r="H31" s="7">
        <f>+G11</f>
        <v>2027</v>
      </c>
      <c r="I31" s="28"/>
    </row>
    <row r="32" spans="1:9" ht="20.25" customHeight="1" x14ac:dyDescent="0.2">
      <c r="A32" s="338" t="s">
        <v>151</v>
      </c>
      <c r="B32" s="91"/>
      <c r="C32" s="91"/>
      <c r="D32" s="111">
        <v>0</v>
      </c>
      <c r="E32" s="111">
        <v>0</v>
      </c>
      <c r="F32" s="111">
        <v>0</v>
      </c>
      <c r="G32" s="112">
        <v>0</v>
      </c>
      <c r="H32" s="111">
        <v>0</v>
      </c>
      <c r="I32" s="28"/>
    </row>
    <row r="33" spans="1:9" ht="20.25" customHeight="1" x14ac:dyDescent="0.2">
      <c r="A33" s="338" t="s">
        <v>80</v>
      </c>
      <c r="B33" s="91"/>
      <c r="C33" s="91"/>
      <c r="D33" s="111">
        <v>0</v>
      </c>
      <c r="E33" s="111">
        <v>0</v>
      </c>
      <c r="F33" s="111">
        <v>0</v>
      </c>
      <c r="G33" s="112">
        <v>0</v>
      </c>
      <c r="H33" s="111">
        <v>0</v>
      </c>
      <c r="I33" s="28"/>
    </row>
    <row r="34" spans="1:9" ht="20.25" customHeight="1" x14ac:dyDescent="0.2">
      <c r="A34" s="338" t="s">
        <v>150</v>
      </c>
      <c r="B34" s="91"/>
      <c r="C34" s="91"/>
      <c r="D34" s="111">
        <v>0</v>
      </c>
      <c r="E34" s="111">
        <v>0</v>
      </c>
      <c r="F34" s="111">
        <v>0</v>
      </c>
      <c r="G34" s="112">
        <v>0</v>
      </c>
      <c r="H34" s="111">
        <v>0</v>
      </c>
      <c r="I34" s="28"/>
    </row>
    <row r="35" spans="1:9" ht="20.25" customHeight="1" x14ac:dyDescent="0.2">
      <c r="A35" s="220"/>
      <c r="B35" s="91"/>
      <c r="C35" s="91"/>
      <c r="D35" s="111">
        <v>0</v>
      </c>
      <c r="E35" s="111">
        <v>0</v>
      </c>
      <c r="F35" s="111">
        <v>0</v>
      </c>
      <c r="G35" s="112">
        <v>0</v>
      </c>
      <c r="H35" s="111">
        <v>0</v>
      </c>
      <c r="I35" s="28"/>
    </row>
    <row r="36" spans="1:9" ht="20.25" customHeight="1" x14ac:dyDescent="0.2">
      <c r="A36" s="220"/>
      <c r="B36" s="91"/>
      <c r="C36" s="91"/>
      <c r="D36" s="111">
        <v>0</v>
      </c>
      <c r="E36" s="111">
        <v>0</v>
      </c>
      <c r="F36" s="111">
        <v>0</v>
      </c>
      <c r="G36" s="112">
        <v>0</v>
      </c>
      <c r="H36" s="111">
        <v>0</v>
      </c>
      <c r="I36" s="28"/>
    </row>
    <row r="37" spans="1:9" ht="20.25" customHeight="1" x14ac:dyDescent="0.2">
      <c r="A37" s="220"/>
      <c r="B37" s="91"/>
      <c r="C37" s="91"/>
      <c r="D37" s="111">
        <v>0</v>
      </c>
      <c r="E37" s="111">
        <v>0</v>
      </c>
      <c r="F37" s="111">
        <v>0</v>
      </c>
      <c r="G37" s="112">
        <v>0</v>
      </c>
      <c r="H37" s="111">
        <v>0</v>
      </c>
      <c r="I37" s="28"/>
    </row>
    <row r="38" spans="1:9" ht="20.25" customHeight="1" x14ac:dyDescent="0.2">
      <c r="A38" s="220"/>
      <c r="B38" s="91"/>
      <c r="C38" s="91"/>
      <c r="D38" s="111">
        <v>0</v>
      </c>
      <c r="E38" s="111">
        <v>0</v>
      </c>
      <c r="F38" s="111">
        <v>0</v>
      </c>
      <c r="G38" s="112">
        <v>0</v>
      </c>
      <c r="H38" s="111">
        <v>0</v>
      </c>
      <c r="I38" s="28"/>
    </row>
    <row r="39" spans="1:9" ht="21" customHeight="1" x14ac:dyDescent="0.2">
      <c r="A39" s="220"/>
      <c r="B39" s="91"/>
      <c r="C39" s="91"/>
      <c r="D39" s="111">
        <v>0</v>
      </c>
      <c r="E39" s="111">
        <v>0</v>
      </c>
      <c r="F39" s="111">
        <v>0</v>
      </c>
      <c r="G39" s="112">
        <v>0</v>
      </c>
      <c r="H39" s="111">
        <v>0</v>
      </c>
      <c r="I39" s="28"/>
    </row>
    <row r="40" spans="1:9" ht="21" customHeight="1" x14ac:dyDescent="0.2">
      <c r="A40" s="220"/>
      <c r="B40" s="91"/>
      <c r="C40" s="91"/>
      <c r="D40" s="111">
        <v>0</v>
      </c>
      <c r="E40" s="111">
        <v>0</v>
      </c>
      <c r="F40" s="111">
        <v>0</v>
      </c>
      <c r="G40" s="112">
        <v>0</v>
      </c>
      <c r="H40" s="111">
        <v>0</v>
      </c>
      <c r="I40" s="28"/>
    </row>
    <row r="41" spans="1:9" ht="21" customHeight="1" x14ac:dyDescent="0.2">
      <c r="A41" s="220"/>
      <c r="B41" s="91"/>
      <c r="C41" s="91"/>
      <c r="D41" s="111">
        <v>0</v>
      </c>
      <c r="E41" s="111">
        <v>0</v>
      </c>
      <c r="F41" s="111">
        <v>0</v>
      </c>
      <c r="G41" s="112">
        <v>0</v>
      </c>
      <c r="H41" s="111">
        <v>0</v>
      </c>
      <c r="I41" s="28"/>
    </row>
    <row r="42" spans="1:9" ht="21" customHeight="1" x14ac:dyDescent="0.2">
      <c r="A42" s="220"/>
      <c r="B42" s="91"/>
      <c r="C42" s="91"/>
      <c r="D42" s="111">
        <v>0</v>
      </c>
      <c r="E42" s="111">
        <v>0</v>
      </c>
      <c r="F42" s="111">
        <v>0</v>
      </c>
      <c r="G42" s="112">
        <v>0</v>
      </c>
      <c r="H42" s="111">
        <v>0</v>
      </c>
      <c r="I42" s="28"/>
    </row>
    <row r="43" spans="1:9" ht="21" customHeight="1" x14ac:dyDescent="0.2">
      <c r="A43" s="220"/>
      <c r="B43" s="91"/>
      <c r="C43" s="91"/>
      <c r="D43" s="111">
        <v>0</v>
      </c>
      <c r="E43" s="111">
        <v>0</v>
      </c>
      <c r="F43" s="111">
        <v>0</v>
      </c>
      <c r="G43" s="112">
        <v>0</v>
      </c>
      <c r="H43" s="111">
        <v>0</v>
      </c>
      <c r="I43" s="28"/>
    </row>
    <row r="44" spans="1:9" ht="20.25" customHeight="1" x14ac:dyDescent="0.2">
      <c r="A44" s="220"/>
      <c r="B44" s="91"/>
      <c r="C44" s="91"/>
      <c r="D44" s="89">
        <v>0</v>
      </c>
      <c r="E44" s="89">
        <v>0</v>
      </c>
      <c r="F44" s="89">
        <v>0</v>
      </c>
      <c r="G44" s="90">
        <v>0</v>
      </c>
      <c r="H44" s="83">
        <v>0</v>
      </c>
      <c r="I44" s="28"/>
    </row>
    <row r="45" spans="1:9" ht="20.100000000000001" customHeight="1" x14ac:dyDescent="0.25">
      <c r="A45" s="223" t="s">
        <v>143</v>
      </c>
      <c r="B45" s="91"/>
      <c r="C45" s="91"/>
      <c r="D45" s="35">
        <f>SUM(D32:D44)</f>
        <v>0</v>
      </c>
      <c r="E45" s="35">
        <f>SUM(E32:E44)</f>
        <v>0</v>
      </c>
      <c r="F45" s="35">
        <f>SUM(F32:F44)</f>
        <v>0</v>
      </c>
      <c r="G45" s="35">
        <f>SUM(G32:G44)</f>
        <v>0</v>
      </c>
      <c r="H45" s="35">
        <f>SUM(H32:H44)</f>
        <v>0</v>
      </c>
      <c r="I45" s="28"/>
    </row>
    <row r="46" spans="1:9" ht="20.100000000000001" customHeight="1" x14ac:dyDescent="0.25">
      <c r="A46" s="223" t="s">
        <v>58</v>
      </c>
      <c r="B46" s="91"/>
      <c r="C46" s="91"/>
      <c r="D46" s="35">
        <f>D27-D45</f>
        <v>0</v>
      </c>
      <c r="E46" s="35">
        <f>E27-E45</f>
        <v>0</v>
      </c>
      <c r="F46" s="35">
        <f>F27-F45</f>
        <v>0</v>
      </c>
      <c r="G46" s="36">
        <f>H27-G45</f>
        <v>0</v>
      </c>
      <c r="H46" s="23">
        <f>H27-H45</f>
        <v>0</v>
      </c>
      <c r="I46" s="28"/>
    </row>
    <row r="47" spans="1:9" ht="15.75" x14ac:dyDescent="0.25">
      <c r="A47" s="223" t="s">
        <v>59</v>
      </c>
      <c r="B47" s="91"/>
      <c r="C47" s="91"/>
      <c r="D47" s="89">
        <v>0</v>
      </c>
      <c r="E47" s="89">
        <f>D50</f>
        <v>0</v>
      </c>
      <c r="F47" s="35">
        <f>+E50</f>
        <v>0</v>
      </c>
      <c r="G47" s="36">
        <f>+F50</f>
        <v>0</v>
      </c>
      <c r="H47" s="23">
        <f>+F50</f>
        <v>0</v>
      </c>
      <c r="I47" s="28"/>
    </row>
    <row r="48" spans="1:9" ht="20.100000000000001" customHeight="1" x14ac:dyDescent="0.25">
      <c r="A48" s="223" t="s">
        <v>60</v>
      </c>
      <c r="B48" s="91"/>
      <c r="C48" s="91"/>
      <c r="D48" s="89">
        <v>0</v>
      </c>
      <c r="E48" s="89">
        <v>0</v>
      </c>
      <c r="F48" s="89">
        <v>0</v>
      </c>
      <c r="G48" s="90">
        <v>0</v>
      </c>
      <c r="H48" s="83">
        <v>0</v>
      </c>
      <c r="I48" s="28"/>
    </row>
    <row r="49" spans="1:9" ht="20.100000000000001" customHeight="1" x14ac:dyDescent="0.25">
      <c r="A49" s="223" t="s">
        <v>66</v>
      </c>
      <c r="B49" s="91"/>
      <c r="C49" s="91"/>
      <c r="D49" s="89">
        <v>0</v>
      </c>
      <c r="E49" s="89">
        <v>0</v>
      </c>
      <c r="F49" s="89">
        <v>0</v>
      </c>
      <c r="G49" s="90">
        <v>0</v>
      </c>
      <c r="H49" s="83">
        <v>0</v>
      </c>
      <c r="I49" s="28"/>
    </row>
    <row r="50" spans="1:9" ht="20.100000000000001" customHeight="1" x14ac:dyDescent="0.25">
      <c r="A50" s="223" t="s">
        <v>144</v>
      </c>
      <c r="B50" s="91"/>
      <c r="C50" s="91"/>
      <c r="D50" s="35">
        <f>D46+D47+D48-D49</f>
        <v>0</v>
      </c>
      <c r="E50" s="35">
        <f>E46+E47+E48-E49</f>
        <v>0</v>
      </c>
      <c r="F50" s="36">
        <f>F46+F47+F48-F49</f>
        <v>0</v>
      </c>
      <c r="G50" s="37">
        <f>G46+G47+G48-G49</f>
        <v>0</v>
      </c>
      <c r="H50" s="38">
        <f>H46+H47+H48-H49</f>
        <v>0</v>
      </c>
      <c r="I50" s="28"/>
    </row>
    <row r="51" spans="1:9" ht="20.100000000000001" customHeight="1" x14ac:dyDescent="0.2">
      <c r="E51" s="1"/>
      <c r="F51" s="1"/>
      <c r="G51" s="1"/>
    </row>
  </sheetData>
  <mergeCells count="4">
    <mergeCell ref="A4:H4"/>
    <mergeCell ref="A5:H5"/>
    <mergeCell ref="A6:H6"/>
    <mergeCell ref="E8:H8"/>
  </mergeCells>
  <pageMargins left="0.7" right="0.7" top="0.75" bottom="0.75" header="0.3" footer="0.3"/>
  <pageSetup scale="74" orientation="portrait" r:id="rId1"/>
  <legacyDrawing r:id="rId2"/>
</worksheet>
</file>

<file path=xl/worksheets/sheet5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4E8B78-5D40-4EF3-82C0-9E54A6424459}">
  <sheetPr>
    <pageSetUpPr fitToPage="1"/>
  </sheetPr>
  <dimension ref="A1:P69"/>
  <sheetViews>
    <sheetView showGridLines="0" zoomScale="85" zoomScaleNormal="85" workbookViewId="0">
      <selection activeCell="I30" sqref="I30"/>
    </sheetView>
  </sheetViews>
  <sheetFormatPr defaultColWidth="8.88671875" defaultRowHeight="15" x14ac:dyDescent="0.2"/>
  <cols>
    <col min="1" max="1" width="5.44140625" style="10" customWidth="1"/>
    <col min="2" max="4" width="8.88671875" style="10"/>
    <col min="5" max="5" width="13.6640625" style="10" customWidth="1"/>
    <col min="6" max="6" width="11.77734375" style="10" customWidth="1"/>
    <col min="7" max="7" width="17.44140625" style="10" customWidth="1"/>
    <col min="8" max="8" width="2.77734375" style="10" customWidth="1"/>
    <col min="9" max="9" width="16.88671875" style="10" customWidth="1"/>
    <col min="10" max="10" width="8.88671875" style="10"/>
    <col min="11" max="11" width="15.44140625" style="10" bestFit="1" customWidth="1"/>
    <col min="12" max="14" width="8.88671875" style="10"/>
    <col min="15" max="15" width="19" style="10" customWidth="1"/>
    <col min="16" max="16" width="10.33203125" style="10" bestFit="1" customWidth="1"/>
    <col min="17" max="16384" width="8.88671875" style="10"/>
  </cols>
  <sheetData>
    <row r="1" spans="1:16" x14ac:dyDescent="0.2">
      <c r="I1" s="182" t="s">
        <v>116</v>
      </c>
    </row>
    <row r="2" spans="1:16" ht="26.25" x14ac:dyDescent="0.4">
      <c r="D2" s="88" t="s">
        <v>273</v>
      </c>
      <c r="E2" s="87"/>
      <c r="F2" s="91"/>
      <c r="G2" s="91"/>
    </row>
    <row r="3" spans="1:16" ht="23.25" x14ac:dyDescent="0.35">
      <c r="A3" s="15"/>
      <c r="B3" s="11"/>
      <c r="C3" s="15"/>
      <c r="D3" s="93"/>
      <c r="E3" s="86" t="s">
        <v>215</v>
      </c>
      <c r="F3" s="94"/>
      <c r="G3" s="93"/>
      <c r="H3" s="15"/>
      <c r="I3" s="15"/>
    </row>
    <row r="4" spans="1:16" ht="23.25" x14ac:dyDescent="0.35">
      <c r="A4" s="15"/>
      <c r="B4" s="11"/>
      <c r="C4" s="15"/>
      <c r="D4" s="93"/>
      <c r="E4" s="93"/>
      <c r="F4" s="93"/>
      <c r="G4" s="93"/>
      <c r="H4" s="15"/>
    </row>
    <row r="5" spans="1:16" ht="24" thickBot="1" x14ac:dyDescent="0.4">
      <c r="A5" s="15"/>
      <c r="B5" s="11"/>
      <c r="C5" s="15"/>
      <c r="D5" s="15"/>
      <c r="E5" s="40"/>
      <c r="F5" s="77"/>
      <c r="G5" s="15"/>
      <c r="H5" s="15"/>
      <c r="I5" s="15"/>
    </row>
    <row r="6" spans="1:16" ht="18.75" thickBot="1" x14ac:dyDescent="0.3">
      <c r="A6" s="75" t="s">
        <v>102</v>
      </c>
      <c r="B6" s="76"/>
      <c r="C6" s="76"/>
      <c r="D6" s="76"/>
      <c r="E6" s="85">
        <v>0</v>
      </c>
      <c r="F6" s="41"/>
    </row>
    <row r="8" spans="1:16" ht="15.75" x14ac:dyDescent="0.25">
      <c r="B8" s="18" t="s">
        <v>8</v>
      </c>
      <c r="N8" s="397" t="s">
        <v>98</v>
      </c>
      <c r="O8" s="397"/>
      <c r="P8" s="397"/>
    </row>
    <row r="9" spans="1:16" x14ac:dyDescent="0.2">
      <c r="A9" s="9" t="s">
        <v>9</v>
      </c>
      <c r="B9" s="9" t="s">
        <v>145</v>
      </c>
      <c r="G9" s="21">
        <f>+'DS 3 WKS'!H45</f>
        <v>0</v>
      </c>
      <c r="H9" s="14"/>
      <c r="I9" s="14"/>
    </row>
    <row r="10" spans="1:16" x14ac:dyDescent="0.2">
      <c r="B10" s="9" t="s">
        <v>146</v>
      </c>
      <c r="G10" s="22">
        <f>+'DS 3 WKS'!H49</f>
        <v>0</v>
      </c>
      <c r="H10" s="14"/>
      <c r="I10" s="14"/>
      <c r="N10" s="10" t="s">
        <v>109</v>
      </c>
      <c r="P10" s="45">
        <f>+'DS 3 WKS'!F45</f>
        <v>0</v>
      </c>
    </row>
    <row r="11" spans="1:16" ht="15.75" thickBot="1" x14ac:dyDescent="0.25">
      <c r="B11" s="9" t="s">
        <v>10</v>
      </c>
      <c r="G11" s="22"/>
      <c r="H11" s="14"/>
      <c r="I11" s="21">
        <f>G9+G10</f>
        <v>0</v>
      </c>
      <c r="N11" s="10" t="s">
        <v>326</v>
      </c>
      <c r="P11" s="46">
        <f>+'DS 3 WKS'!F49</f>
        <v>0</v>
      </c>
    </row>
    <row r="12" spans="1:16" ht="15.75" thickBot="1" x14ac:dyDescent="0.25">
      <c r="A12" s="9" t="s">
        <v>11</v>
      </c>
      <c r="B12" s="9" t="s">
        <v>63</v>
      </c>
      <c r="G12" s="14"/>
      <c r="H12" s="14"/>
      <c r="I12" s="83">
        <v>0</v>
      </c>
      <c r="K12" s="42" t="str">
        <f>IF(I12&gt;P24,"Too High", "Within Limitations")</f>
        <v>Within Limitations</v>
      </c>
      <c r="N12" s="10" t="s">
        <v>99</v>
      </c>
      <c r="P12" s="45">
        <f>SUM(P10:P11)</f>
        <v>0</v>
      </c>
    </row>
    <row r="13" spans="1:16" x14ac:dyDescent="0.2">
      <c r="A13" s="9" t="s">
        <v>12</v>
      </c>
      <c r="B13" s="9" t="s">
        <v>13</v>
      </c>
      <c r="I13" s="1"/>
      <c r="P13" s="45"/>
    </row>
    <row r="14" spans="1:16" ht="15.75" thickBot="1" x14ac:dyDescent="0.25">
      <c r="B14" s="9" t="s">
        <v>14</v>
      </c>
      <c r="I14" s="174">
        <f>I11+I12</f>
        <v>0</v>
      </c>
      <c r="N14" s="10" t="s">
        <v>120</v>
      </c>
      <c r="P14" s="79">
        <f>+P12*0.75</f>
        <v>0</v>
      </c>
    </row>
    <row r="15" spans="1:16" ht="15.75" thickTop="1" x14ac:dyDescent="0.2">
      <c r="I15" s="12"/>
    </row>
    <row r="16" spans="1:16" ht="15.75" x14ac:dyDescent="0.25">
      <c r="B16" s="18" t="s">
        <v>15</v>
      </c>
      <c r="N16" s="10" t="s">
        <v>165</v>
      </c>
      <c r="P16" s="79">
        <f>+'DS 3 WKS'!H45</f>
        <v>0</v>
      </c>
    </row>
    <row r="17" spans="1:16" x14ac:dyDescent="0.2">
      <c r="A17" s="9">
        <v>4</v>
      </c>
      <c r="B17" s="9" t="s">
        <v>115</v>
      </c>
      <c r="F17" s="9" t="str">
        <f>(+TOC!D2-1) &amp; " (Note 2)"</f>
        <v>2026 (Note 2)</v>
      </c>
      <c r="I17" s="21">
        <f>+'DS 3 WKS'!F50</f>
        <v>0</v>
      </c>
      <c r="N17" s="10" t="s">
        <v>325</v>
      </c>
      <c r="P17" s="80">
        <f>+'DS 3 WKS'!H49</f>
        <v>0</v>
      </c>
    </row>
    <row r="18" spans="1:16" x14ac:dyDescent="0.2">
      <c r="A18" s="9" t="s">
        <v>16</v>
      </c>
      <c r="B18" s="9" t="s">
        <v>147</v>
      </c>
      <c r="G18" s="20">
        <f>+'DS 3 WKS'!H27</f>
        <v>0</v>
      </c>
      <c r="I18" s="1"/>
      <c r="N18" s="10" t="s">
        <v>99</v>
      </c>
      <c r="P18" s="79">
        <f>SUM(P16:P17)</f>
        <v>0</v>
      </c>
    </row>
    <row r="19" spans="1:16" x14ac:dyDescent="0.2">
      <c r="B19" s="9" t="s">
        <v>148</v>
      </c>
      <c r="G19" s="19">
        <f>+'DS 3 WKS'!H48</f>
        <v>0</v>
      </c>
      <c r="P19" s="79"/>
    </row>
    <row r="20" spans="1:16" x14ac:dyDescent="0.2">
      <c r="B20" s="9" t="s">
        <v>17</v>
      </c>
      <c r="G20" s="1"/>
      <c r="N20" s="10" t="s">
        <v>120</v>
      </c>
      <c r="P20" s="79">
        <f>+P18*0.75</f>
        <v>0</v>
      </c>
    </row>
    <row r="21" spans="1:16" x14ac:dyDescent="0.2">
      <c r="B21" s="9" t="s">
        <v>18</v>
      </c>
      <c r="I21" s="24">
        <f>G18+G19</f>
        <v>0</v>
      </c>
      <c r="P21" s="81"/>
    </row>
    <row r="22" spans="1:16" x14ac:dyDescent="0.2">
      <c r="B22" s="9"/>
      <c r="I22" s="13"/>
      <c r="P22" s="81"/>
    </row>
    <row r="23" spans="1:16" ht="15.75" x14ac:dyDescent="0.25">
      <c r="A23" s="9" t="s">
        <v>19</v>
      </c>
      <c r="B23" s="18" t="s">
        <v>20</v>
      </c>
      <c r="I23" s="23">
        <f>I17+I21</f>
        <v>0</v>
      </c>
      <c r="N23" s="10" t="s">
        <v>167</v>
      </c>
      <c r="P23" s="81"/>
    </row>
    <row r="24" spans="1:16" x14ac:dyDescent="0.2">
      <c r="A24" s="9" t="s">
        <v>21</v>
      </c>
      <c r="B24" s="9" t="s">
        <v>22</v>
      </c>
      <c r="I24" s="1"/>
      <c r="N24" s="10" t="s">
        <v>120</v>
      </c>
      <c r="P24" s="82">
        <f>MIN(P14,P20)</f>
        <v>0</v>
      </c>
    </row>
    <row r="25" spans="1:16" x14ac:dyDescent="0.2">
      <c r="B25" s="9" t="s">
        <v>23</v>
      </c>
      <c r="I25" s="21">
        <f>IF((I14-I23)&lt;0,0,I14-I23)</f>
        <v>0</v>
      </c>
    </row>
    <row r="26" spans="1:16" ht="15.75" thickBot="1" x14ac:dyDescent="0.25">
      <c r="A26" s="9" t="s">
        <v>24</v>
      </c>
      <c r="B26" s="9" t="s">
        <v>25</v>
      </c>
      <c r="I26" s="1"/>
    </row>
    <row r="27" spans="1:16" ht="15.75" thickBot="1" x14ac:dyDescent="0.25">
      <c r="B27" s="9" t="s">
        <v>26</v>
      </c>
      <c r="I27" s="84">
        <v>0</v>
      </c>
      <c r="K27" s="42" t="str">
        <f>IF(I27&gt;(I25*0.05),"Too High", "Within Limitations")</f>
        <v>Within Limitations</v>
      </c>
    </row>
    <row r="28" spans="1:16" ht="16.5" thickBot="1" x14ac:dyDescent="0.3">
      <c r="A28" s="9" t="s">
        <v>27</v>
      </c>
      <c r="B28" s="9" t="s">
        <v>149</v>
      </c>
      <c r="I28" s="173">
        <f>I25+I27</f>
        <v>0</v>
      </c>
      <c r="J28" s="16"/>
      <c r="K28" s="16"/>
      <c r="L28" s="16"/>
    </row>
    <row r="29" spans="1:16" ht="16.5" thickTop="1" thickBot="1" x14ac:dyDescent="0.25">
      <c r="I29" s="12"/>
    </row>
    <row r="30" spans="1:16" ht="16.5" thickBot="1" x14ac:dyDescent="0.3">
      <c r="A30" s="17" t="s">
        <v>34</v>
      </c>
      <c r="B30" s="10" t="s">
        <v>139</v>
      </c>
      <c r="I30" s="25" t="e">
        <f>ROUND(I28/E6*1000,2)</f>
        <v>#DIV/0!</v>
      </c>
    </row>
    <row r="32" spans="1:16" ht="37.5" customHeight="1" x14ac:dyDescent="0.25">
      <c r="A32" s="395" t="s">
        <v>106</v>
      </c>
      <c r="B32" s="396"/>
      <c r="C32" s="396"/>
      <c r="D32" s="396"/>
      <c r="E32" s="396"/>
      <c r="F32" s="396"/>
      <c r="G32" s="396"/>
      <c r="H32" s="396"/>
      <c r="I32" s="396"/>
    </row>
    <row r="33" spans="1:10" x14ac:dyDescent="0.2">
      <c r="A33" s="9"/>
    </row>
    <row r="34" spans="1:10" ht="15" customHeight="1" x14ac:dyDescent="0.2">
      <c r="A34" s="362" t="s">
        <v>125</v>
      </c>
      <c r="B34" s="362"/>
      <c r="C34" s="362"/>
      <c r="D34" s="362"/>
      <c r="E34" s="362"/>
      <c r="F34" s="362"/>
      <c r="G34" s="362"/>
      <c r="H34" s="362"/>
      <c r="I34" s="362"/>
    </row>
    <row r="35" spans="1:10" x14ac:dyDescent="0.2">
      <c r="A35" s="362"/>
      <c r="B35" s="362"/>
      <c r="C35" s="362"/>
      <c r="D35" s="362"/>
      <c r="E35" s="362"/>
      <c r="F35" s="362"/>
      <c r="G35" s="362"/>
      <c r="H35" s="362"/>
      <c r="I35" s="362"/>
    </row>
    <row r="36" spans="1:10" x14ac:dyDescent="0.2">
      <c r="A36" s="362"/>
      <c r="B36" s="362"/>
      <c r="C36" s="362"/>
      <c r="D36" s="362"/>
      <c r="E36" s="362"/>
      <c r="F36" s="362"/>
      <c r="G36" s="362"/>
      <c r="H36" s="362"/>
      <c r="I36" s="362"/>
    </row>
    <row r="37" spans="1:10" hidden="1" x14ac:dyDescent="0.2">
      <c r="A37" s="44"/>
      <c r="B37" s="44"/>
      <c r="C37" s="44"/>
      <c r="D37" s="44"/>
      <c r="E37" s="44"/>
      <c r="F37" s="44"/>
      <c r="G37" s="44"/>
      <c r="H37" s="44"/>
      <c r="I37" s="44"/>
    </row>
    <row r="38" spans="1:10" ht="15.75" hidden="1" x14ac:dyDescent="0.25">
      <c r="A38" s="16" t="s">
        <v>124</v>
      </c>
    </row>
    <row r="39" spans="1:10" ht="15.75" hidden="1" x14ac:dyDescent="0.25">
      <c r="A39" s="16"/>
    </row>
    <row r="40" spans="1:10" ht="19.5" hidden="1" customHeight="1" x14ac:dyDescent="0.2">
      <c r="A40" s="360" t="s">
        <v>123</v>
      </c>
      <c r="B40" s="360"/>
      <c r="C40" s="360"/>
      <c r="D40" s="360"/>
      <c r="E40" s="360"/>
      <c r="F40" s="360"/>
      <c r="G40" s="360"/>
      <c r="H40" s="360"/>
      <c r="I40" s="360"/>
      <c r="J40" s="360"/>
    </row>
    <row r="41" spans="1:10" ht="19.5" hidden="1" customHeight="1" x14ac:dyDescent="0.2">
      <c r="A41" s="360"/>
      <c r="B41" s="360"/>
      <c r="C41" s="360"/>
      <c r="D41" s="360"/>
      <c r="E41" s="360"/>
      <c r="F41" s="360"/>
      <c r="G41" s="360"/>
      <c r="H41" s="360"/>
      <c r="I41" s="360"/>
      <c r="J41" s="360"/>
    </row>
    <row r="42" spans="1:10" ht="19.5" hidden="1" customHeight="1" x14ac:dyDescent="0.2">
      <c r="A42" s="360"/>
      <c r="B42" s="360"/>
      <c r="C42" s="360"/>
      <c r="D42" s="360"/>
      <c r="E42" s="360"/>
      <c r="F42" s="360"/>
      <c r="G42" s="360"/>
      <c r="H42" s="360"/>
      <c r="I42" s="360"/>
      <c r="J42" s="360"/>
    </row>
    <row r="43" spans="1:10" ht="19.5" hidden="1" customHeight="1" x14ac:dyDescent="0.2">
      <c r="A43" s="360"/>
      <c r="B43" s="360"/>
      <c r="C43" s="360"/>
      <c r="D43" s="360"/>
      <c r="E43" s="360"/>
      <c r="F43" s="360"/>
      <c r="G43" s="360"/>
      <c r="H43" s="360"/>
      <c r="I43" s="360"/>
      <c r="J43" s="360"/>
    </row>
    <row r="44" spans="1:10" ht="19.5" hidden="1" customHeight="1" x14ac:dyDescent="0.2">
      <c r="A44" s="360"/>
      <c r="B44" s="360"/>
      <c r="C44" s="360"/>
      <c r="D44" s="360"/>
      <c r="E44" s="360"/>
      <c r="F44" s="360"/>
      <c r="G44" s="360"/>
      <c r="H44" s="360"/>
      <c r="I44" s="360"/>
      <c r="J44" s="360"/>
    </row>
    <row r="45" spans="1:10" hidden="1" x14ac:dyDescent="0.2"/>
    <row r="46" spans="1:10" ht="18.75" hidden="1" customHeight="1" x14ac:dyDescent="0.2">
      <c r="A46" s="360" t="s">
        <v>121</v>
      </c>
      <c r="B46" s="360"/>
      <c r="C46" s="360"/>
      <c r="D46" s="360"/>
      <c r="E46" s="360"/>
      <c r="F46" s="360"/>
      <c r="G46" s="360"/>
      <c r="H46" s="360"/>
      <c r="I46" s="360"/>
      <c r="J46" s="360"/>
    </row>
    <row r="47" spans="1:10" ht="18.75" hidden="1" customHeight="1" x14ac:dyDescent="0.2">
      <c r="A47" s="360"/>
      <c r="B47" s="360"/>
      <c r="C47" s="360"/>
      <c r="D47" s="360"/>
      <c r="E47" s="360"/>
      <c r="F47" s="360"/>
      <c r="G47" s="360"/>
      <c r="H47" s="360"/>
      <c r="I47" s="360"/>
      <c r="J47" s="360"/>
    </row>
    <row r="48" spans="1:10" ht="18.75" hidden="1" customHeight="1" x14ac:dyDescent="0.2">
      <c r="A48" s="360"/>
      <c r="B48" s="360"/>
      <c r="C48" s="360"/>
      <c r="D48" s="360"/>
      <c r="E48" s="360"/>
      <c r="F48" s="360"/>
      <c r="G48" s="360"/>
      <c r="H48" s="360"/>
      <c r="I48" s="360"/>
      <c r="J48" s="360"/>
    </row>
    <row r="49" spans="1:10" ht="18.75" hidden="1" customHeight="1" x14ac:dyDescent="0.2">
      <c r="A49" s="360"/>
      <c r="B49" s="360"/>
      <c r="C49" s="360"/>
      <c r="D49" s="360"/>
      <c r="E49" s="360"/>
      <c r="F49" s="360"/>
      <c r="G49" s="360"/>
      <c r="H49" s="360"/>
      <c r="I49" s="360"/>
      <c r="J49" s="360"/>
    </row>
    <row r="50" spans="1:10" ht="18.75" hidden="1" customHeight="1" x14ac:dyDescent="0.2">
      <c r="A50" s="360"/>
      <c r="B50" s="360"/>
      <c r="C50" s="360"/>
      <c r="D50" s="360"/>
      <c r="E50" s="360"/>
      <c r="F50" s="360"/>
      <c r="G50" s="360"/>
      <c r="H50" s="360"/>
      <c r="I50" s="360"/>
      <c r="J50" s="360"/>
    </row>
    <row r="51" spans="1:10" ht="18.75" hidden="1" customHeight="1" x14ac:dyDescent="0.2">
      <c r="A51" s="360"/>
      <c r="B51" s="360"/>
      <c r="C51" s="360"/>
      <c r="D51" s="360"/>
      <c r="E51" s="360"/>
      <c r="F51" s="360"/>
      <c r="G51" s="360"/>
      <c r="H51" s="360"/>
      <c r="I51" s="360"/>
      <c r="J51" s="360"/>
    </row>
    <row r="52" spans="1:10" ht="21.75" hidden="1" customHeight="1" x14ac:dyDescent="0.2">
      <c r="A52" s="360"/>
      <c r="B52" s="360"/>
      <c r="C52" s="360"/>
      <c r="D52" s="360"/>
      <c r="E52" s="360"/>
      <c r="F52" s="360"/>
      <c r="G52" s="360"/>
      <c r="H52" s="360"/>
      <c r="I52" s="360"/>
      <c r="J52" s="360"/>
    </row>
    <row r="53" spans="1:10" hidden="1" x14ac:dyDescent="0.2">
      <c r="A53" s="360" t="s">
        <v>122</v>
      </c>
      <c r="B53" s="360"/>
      <c r="C53" s="360"/>
      <c r="D53" s="360"/>
      <c r="E53" s="360"/>
      <c r="F53" s="360"/>
      <c r="G53" s="360"/>
      <c r="H53" s="360"/>
      <c r="I53" s="360"/>
      <c r="J53" s="360"/>
    </row>
    <row r="54" spans="1:10" hidden="1" x14ac:dyDescent="0.2">
      <c r="A54" s="360"/>
      <c r="B54" s="360"/>
      <c r="C54" s="360"/>
      <c r="D54" s="360"/>
      <c r="E54" s="360"/>
      <c r="F54" s="360"/>
      <c r="G54" s="360"/>
      <c r="H54" s="360"/>
      <c r="I54" s="360"/>
      <c r="J54" s="360"/>
    </row>
    <row r="55" spans="1:10" hidden="1" x14ac:dyDescent="0.2">
      <c r="A55" s="360"/>
      <c r="B55" s="360"/>
      <c r="C55" s="360"/>
      <c r="D55" s="360"/>
      <c r="E55" s="360"/>
      <c r="F55" s="360"/>
      <c r="G55" s="360"/>
      <c r="H55" s="360"/>
      <c r="I55" s="360"/>
      <c r="J55" s="360"/>
    </row>
    <row r="56" spans="1:10" hidden="1" x14ac:dyDescent="0.2">
      <c r="A56" s="360"/>
      <c r="B56" s="360"/>
      <c r="C56" s="360"/>
      <c r="D56" s="360"/>
      <c r="E56" s="360"/>
      <c r="F56" s="360"/>
      <c r="G56" s="360"/>
      <c r="H56" s="360"/>
      <c r="I56" s="360"/>
      <c r="J56" s="360"/>
    </row>
    <row r="57" spans="1:10" hidden="1" x14ac:dyDescent="0.2">
      <c r="A57" s="360"/>
      <c r="B57" s="360"/>
      <c r="C57" s="360"/>
      <c r="D57" s="360"/>
      <c r="E57" s="360"/>
      <c r="F57" s="360"/>
      <c r="G57" s="360"/>
      <c r="H57" s="360"/>
      <c r="I57" s="360"/>
      <c r="J57" s="360"/>
    </row>
    <row r="58" spans="1:10" hidden="1" x14ac:dyDescent="0.2">
      <c r="A58" s="360"/>
      <c r="B58" s="360"/>
      <c r="C58" s="360"/>
      <c r="D58" s="360"/>
      <c r="E58" s="360"/>
      <c r="F58" s="360"/>
      <c r="G58" s="360"/>
      <c r="H58" s="360"/>
      <c r="I58" s="360"/>
      <c r="J58" s="360"/>
    </row>
    <row r="59" spans="1:10" hidden="1" x14ac:dyDescent="0.2">
      <c r="A59" s="360"/>
      <c r="B59" s="360"/>
      <c r="C59" s="360"/>
      <c r="D59" s="360"/>
      <c r="E59" s="360"/>
      <c r="F59" s="360"/>
      <c r="G59" s="360"/>
      <c r="H59" s="360"/>
      <c r="I59" s="360"/>
      <c r="J59" s="360"/>
    </row>
    <row r="60" spans="1:10" hidden="1" x14ac:dyDescent="0.2">
      <c r="A60" s="360"/>
      <c r="B60" s="360"/>
      <c r="C60" s="360"/>
      <c r="D60" s="360"/>
      <c r="E60" s="360"/>
      <c r="F60" s="360"/>
      <c r="G60" s="360"/>
      <c r="H60" s="360"/>
      <c r="I60" s="360"/>
      <c r="J60" s="360"/>
    </row>
    <row r="61" spans="1:10" hidden="1" x14ac:dyDescent="0.2">
      <c r="A61" s="360"/>
      <c r="B61" s="360"/>
      <c r="C61" s="360"/>
      <c r="D61" s="360"/>
      <c r="E61" s="360"/>
      <c r="F61" s="360"/>
      <c r="G61" s="360"/>
      <c r="H61" s="360"/>
      <c r="I61" s="360"/>
      <c r="J61" s="360"/>
    </row>
    <row r="62" spans="1:10" hidden="1" x14ac:dyDescent="0.2">
      <c r="A62" s="360"/>
      <c r="B62" s="360"/>
      <c r="C62" s="360"/>
      <c r="D62" s="360"/>
      <c r="E62" s="360"/>
      <c r="F62" s="360"/>
      <c r="G62" s="360"/>
      <c r="H62" s="360"/>
      <c r="I62" s="360"/>
      <c r="J62" s="360"/>
    </row>
    <row r="63" spans="1:10" hidden="1" x14ac:dyDescent="0.2">
      <c r="A63" s="360"/>
      <c r="B63" s="360"/>
      <c r="C63" s="360"/>
      <c r="D63" s="360"/>
      <c r="E63" s="360"/>
      <c r="F63" s="360"/>
      <c r="G63" s="360"/>
      <c r="H63" s="360"/>
      <c r="I63" s="360"/>
      <c r="J63" s="360"/>
    </row>
    <row r="64" spans="1:10" hidden="1" x14ac:dyDescent="0.2">
      <c r="A64" s="360"/>
      <c r="B64" s="360"/>
      <c r="C64" s="360"/>
      <c r="D64" s="360"/>
      <c r="E64" s="360"/>
      <c r="F64" s="360"/>
      <c r="G64" s="360"/>
      <c r="H64" s="360"/>
      <c r="I64" s="360"/>
      <c r="J64" s="360"/>
    </row>
    <row r="65" spans="1:10" hidden="1" x14ac:dyDescent="0.2">
      <c r="A65" s="360"/>
      <c r="B65" s="360"/>
      <c r="C65" s="360"/>
      <c r="D65" s="360"/>
      <c r="E65" s="360"/>
      <c r="F65" s="360"/>
      <c r="G65" s="360"/>
      <c r="H65" s="360"/>
      <c r="I65" s="360"/>
      <c r="J65" s="360"/>
    </row>
    <row r="66" spans="1:10" hidden="1" x14ac:dyDescent="0.2">
      <c r="A66" s="360"/>
      <c r="B66" s="360"/>
      <c r="C66" s="360"/>
      <c r="D66" s="360"/>
      <c r="E66" s="360"/>
      <c r="F66" s="360"/>
      <c r="G66" s="360"/>
      <c r="H66" s="360"/>
      <c r="I66" s="360"/>
      <c r="J66" s="360"/>
    </row>
    <row r="67" spans="1:10" hidden="1" x14ac:dyDescent="0.2"/>
    <row r="69" spans="1:10" ht="15.75" x14ac:dyDescent="0.25">
      <c r="A69" s="10" t="s">
        <v>160</v>
      </c>
      <c r="G69" s="74" t="s">
        <v>161</v>
      </c>
    </row>
  </sheetData>
  <mergeCells count="6">
    <mergeCell ref="A53:J66"/>
    <mergeCell ref="N8:P8"/>
    <mergeCell ref="A32:I32"/>
    <mergeCell ref="A34:I36"/>
    <mergeCell ref="A40:J44"/>
    <mergeCell ref="A46:J52"/>
  </mergeCells>
  <conditionalFormatting sqref="K12 K27">
    <cfRule type="containsText" dxfId="110" priority="4" operator="containsText" text="Too High">
      <formula>NOT(ISERROR(SEARCH("Too High",K12)))</formula>
    </cfRule>
  </conditionalFormatting>
  <conditionalFormatting sqref="K12">
    <cfRule type="containsText" dxfId="109" priority="5" operator="containsText" text="Within Limitations">
      <formula>NOT(ISERROR(SEARCH("Within Limitations",K12)))</formula>
    </cfRule>
  </conditionalFormatting>
  <conditionalFormatting sqref="K27">
    <cfRule type="containsText" dxfId="108" priority="6" operator="containsText" text="Within Limitations">
      <formula>NOT(ISERROR(SEARCH("Within Limitations",K27)))</formula>
    </cfRule>
  </conditionalFormatting>
  <conditionalFormatting sqref="P14">
    <cfRule type="expression" dxfId="107" priority="1">
      <formula>"$P$14&gt;(.75*$P$12)"</formula>
    </cfRule>
  </conditionalFormatting>
  <conditionalFormatting sqref="P20">
    <cfRule type="expression" dxfId="106" priority="2">
      <formula>"$P$14&gt;(.75*$P$12)"</formula>
    </cfRule>
  </conditionalFormatting>
  <hyperlinks>
    <hyperlink ref="G69" r:id="rId1" xr:uid="{9FEAE0D4-76D3-46EA-8CB8-C48AB497F1AF}"/>
  </hyperlinks>
  <pageMargins left="0.7" right="0.7" top="0.75" bottom="0.75" header="0.3" footer="0.3"/>
  <pageSetup scale="63" orientation="portrait" r:id="rId2"/>
  <legacyDrawing r:id="rId3"/>
</worksheet>
</file>

<file path=xl/worksheets/sheet5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07B0FA-3D8B-484A-B41E-BEF584CADAFB}">
  <sheetPr>
    <pageSetUpPr fitToPage="1"/>
  </sheetPr>
  <dimension ref="A1:I51"/>
  <sheetViews>
    <sheetView topLeftCell="A17" zoomScale="85" zoomScaleNormal="85" workbookViewId="0">
      <selection activeCell="E47" sqref="E47"/>
    </sheetView>
  </sheetViews>
  <sheetFormatPr defaultColWidth="9.77734375" defaultRowHeight="15" x14ac:dyDescent="0.2"/>
  <cols>
    <col min="1" max="2" width="9.77734375" style="10"/>
    <col min="3" max="3" width="8.44140625" style="10" customWidth="1"/>
    <col min="4" max="4" width="15.21875" style="10" customWidth="1"/>
    <col min="5" max="5" width="17.109375" style="10" customWidth="1"/>
    <col min="6" max="6" width="15.77734375" style="10" customWidth="1"/>
    <col min="7" max="8" width="14.77734375" style="10" customWidth="1"/>
    <col min="9" max="9" width="4.77734375" style="10" customWidth="1"/>
    <col min="10" max="16384" width="9.77734375" style="10"/>
  </cols>
  <sheetData>
    <row r="1" spans="1:9" ht="15" customHeight="1" x14ac:dyDescent="0.2">
      <c r="H1" s="182" t="s">
        <v>117</v>
      </c>
    </row>
    <row r="2" spans="1:9" ht="15" customHeight="1" x14ac:dyDescent="0.2">
      <c r="H2" s="9"/>
    </row>
    <row r="3" spans="1:9" ht="15" customHeight="1" x14ac:dyDescent="0.2"/>
    <row r="4" spans="1:9" ht="15" customHeight="1" x14ac:dyDescent="0.25">
      <c r="A4" s="398" t="str">
        <f>+'DS 3'!D2</f>
        <v>DS Example Fund 3</v>
      </c>
      <c r="B4" s="398"/>
      <c r="C4" s="398"/>
      <c r="D4" s="398"/>
      <c r="E4" s="398"/>
      <c r="F4" s="398"/>
      <c r="G4" s="398"/>
      <c r="H4" s="398"/>
    </row>
    <row r="5" spans="1:9" ht="15" customHeight="1" x14ac:dyDescent="0.25">
      <c r="A5" s="397" t="s">
        <v>156</v>
      </c>
      <c r="B5" s="397"/>
      <c r="C5" s="397"/>
      <c r="D5" s="397"/>
      <c r="E5" s="397"/>
      <c r="F5" s="397"/>
      <c r="G5" s="397"/>
      <c r="H5" s="397"/>
    </row>
    <row r="6" spans="1:9" ht="15" customHeight="1" x14ac:dyDescent="0.25">
      <c r="A6" s="397" t="str">
        <f>+'DS 3'!E3</f>
        <v>Fund XXXX</v>
      </c>
      <c r="B6" s="397"/>
      <c r="C6" s="397"/>
      <c r="D6" s="397"/>
      <c r="E6" s="397"/>
      <c r="F6" s="397"/>
      <c r="G6" s="397"/>
      <c r="H6" s="397"/>
    </row>
    <row r="7" spans="1:9" ht="15" customHeight="1" x14ac:dyDescent="0.2">
      <c r="C7" s="9"/>
      <c r="D7" s="9"/>
    </row>
    <row r="8" spans="1:9" ht="15" customHeight="1" x14ac:dyDescent="0.2">
      <c r="D8" s="340" t="s">
        <v>697</v>
      </c>
      <c r="E8" s="399" t="s">
        <v>698</v>
      </c>
      <c r="F8" s="400"/>
      <c r="G8" s="400"/>
      <c r="H8" s="401"/>
    </row>
    <row r="9" spans="1:9" ht="15" customHeight="1" x14ac:dyDescent="0.2">
      <c r="D9" s="5" t="s">
        <v>28</v>
      </c>
      <c r="E9" s="5" t="s">
        <v>28</v>
      </c>
      <c r="F9" s="5" t="s">
        <v>29</v>
      </c>
      <c r="G9" s="29" t="s">
        <v>29</v>
      </c>
      <c r="H9" s="30"/>
      <c r="I9" s="28"/>
    </row>
    <row r="10" spans="1:9" ht="15" customHeight="1" x14ac:dyDescent="0.2">
      <c r="D10" s="5" t="s">
        <v>30</v>
      </c>
      <c r="E10" s="5" t="s">
        <v>30</v>
      </c>
      <c r="F10" s="5" t="s">
        <v>30</v>
      </c>
      <c r="G10" s="29" t="s">
        <v>30</v>
      </c>
      <c r="H10" s="30"/>
      <c r="I10" s="28"/>
    </row>
    <row r="11" spans="1:9" ht="15" customHeight="1" x14ac:dyDescent="0.25">
      <c r="A11" s="223" t="s">
        <v>31</v>
      </c>
      <c r="B11" s="91"/>
      <c r="C11" s="91"/>
      <c r="D11" s="31">
        <f>+E11-1</f>
        <v>2024</v>
      </c>
      <c r="E11" s="31">
        <f>+F11-1</f>
        <v>2025</v>
      </c>
      <c r="F11" s="31">
        <f>+G11-1</f>
        <v>2026</v>
      </c>
      <c r="G11" s="32">
        <f>+TOC!D2</f>
        <v>2027</v>
      </c>
      <c r="H11" s="33"/>
      <c r="I11" s="28"/>
    </row>
    <row r="12" spans="1:9" ht="21" customHeight="1" x14ac:dyDescent="0.2">
      <c r="A12" s="338" t="s">
        <v>64</v>
      </c>
      <c r="B12" s="91"/>
      <c r="C12" s="91"/>
      <c r="D12" s="117">
        <v>0</v>
      </c>
      <c r="E12" s="117">
        <v>0</v>
      </c>
      <c r="F12" s="118">
        <v>0</v>
      </c>
      <c r="G12" s="121"/>
      <c r="H12" s="119"/>
      <c r="I12" s="53"/>
    </row>
    <row r="13" spans="1:9" ht="21" customHeight="1" x14ac:dyDescent="0.2">
      <c r="A13" s="338" t="s">
        <v>163</v>
      </c>
      <c r="B13" s="91"/>
      <c r="C13" s="91"/>
      <c r="D13" s="117">
        <v>0</v>
      </c>
      <c r="E13" s="117">
        <v>0</v>
      </c>
      <c r="F13" s="118">
        <v>0</v>
      </c>
      <c r="G13" s="121"/>
      <c r="H13" s="120">
        <v>0</v>
      </c>
      <c r="I13" s="53"/>
    </row>
    <row r="14" spans="1:9" ht="21" customHeight="1" x14ac:dyDescent="0.2">
      <c r="A14" s="338" t="s">
        <v>164</v>
      </c>
      <c r="B14" s="91"/>
      <c r="C14" s="91"/>
      <c r="D14" s="117">
        <v>0</v>
      </c>
      <c r="E14" s="117">
        <v>0</v>
      </c>
      <c r="F14" s="118">
        <v>0</v>
      </c>
      <c r="G14" s="121"/>
      <c r="H14" s="120">
        <v>0</v>
      </c>
      <c r="I14" s="34"/>
    </row>
    <row r="15" spans="1:9" ht="21" customHeight="1" x14ac:dyDescent="0.2">
      <c r="A15" s="338" t="s">
        <v>142</v>
      </c>
      <c r="B15" s="91"/>
      <c r="C15" s="91"/>
      <c r="D15" s="117">
        <v>0</v>
      </c>
      <c r="E15" s="117">
        <v>0</v>
      </c>
      <c r="F15" s="118">
        <v>0</v>
      </c>
      <c r="G15" s="121"/>
      <c r="H15" s="120">
        <v>0</v>
      </c>
      <c r="I15" s="34"/>
    </row>
    <row r="16" spans="1:9" ht="20.25" customHeight="1" x14ac:dyDescent="0.2">
      <c r="A16" s="338" t="s">
        <v>141</v>
      </c>
      <c r="B16" s="91"/>
      <c r="C16" s="91"/>
      <c r="D16" s="117">
        <v>0</v>
      </c>
      <c r="E16" s="117">
        <v>0</v>
      </c>
      <c r="F16" s="118">
        <v>0</v>
      </c>
      <c r="G16" s="121"/>
      <c r="H16" s="120">
        <v>0</v>
      </c>
      <c r="I16" s="34"/>
    </row>
    <row r="17" spans="1:9" ht="21" customHeight="1" x14ac:dyDescent="0.2">
      <c r="A17" s="338" t="s">
        <v>140</v>
      </c>
      <c r="B17" s="91"/>
      <c r="C17" s="91"/>
      <c r="D17" s="117">
        <v>0</v>
      </c>
      <c r="E17" s="117">
        <v>0</v>
      </c>
      <c r="F17" s="118">
        <v>0</v>
      </c>
      <c r="G17" s="121"/>
      <c r="H17" s="120">
        <v>0</v>
      </c>
      <c r="I17" s="34"/>
    </row>
    <row r="18" spans="1:9" ht="20.25" customHeight="1" x14ac:dyDescent="0.2">
      <c r="A18" s="220"/>
      <c r="B18" s="91"/>
      <c r="C18" s="91"/>
      <c r="D18" s="117">
        <v>0</v>
      </c>
      <c r="E18" s="117">
        <v>0</v>
      </c>
      <c r="F18" s="118">
        <v>0</v>
      </c>
      <c r="G18" s="121"/>
      <c r="H18" s="120">
        <v>0</v>
      </c>
      <c r="I18" s="34"/>
    </row>
    <row r="19" spans="1:9" ht="20.25" customHeight="1" x14ac:dyDescent="0.2">
      <c r="A19" s="220"/>
      <c r="B19" s="91"/>
      <c r="C19" s="91"/>
      <c r="D19" s="117">
        <v>0</v>
      </c>
      <c r="E19" s="117">
        <v>0</v>
      </c>
      <c r="F19" s="118">
        <v>0</v>
      </c>
      <c r="G19" s="121"/>
      <c r="H19" s="120">
        <v>0</v>
      </c>
      <c r="I19" s="34"/>
    </row>
    <row r="20" spans="1:9" ht="20.25" customHeight="1" x14ac:dyDescent="0.2">
      <c r="A20" s="220"/>
      <c r="B20" s="91"/>
      <c r="C20" s="91"/>
      <c r="D20" s="117">
        <v>0</v>
      </c>
      <c r="E20" s="117">
        <v>0</v>
      </c>
      <c r="F20" s="118">
        <v>0</v>
      </c>
      <c r="G20" s="121"/>
      <c r="H20" s="120">
        <v>0</v>
      </c>
      <c r="I20" s="34"/>
    </row>
    <row r="21" spans="1:9" ht="20.25" customHeight="1" x14ac:dyDescent="0.2">
      <c r="A21" s="220"/>
      <c r="B21" s="91"/>
      <c r="C21" s="91"/>
      <c r="D21" s="117">
        <v>0</v>
      </c>
      <c r="E21" s="117">
        <v>0</v>
      </c>
      <c r="F21" s="118">
        <v>0</v>
      </c>
      <c r="G21" s="121"/>
      <c r="H21" s="120">
        <v>0</v>
      </c>
      <c r="I21" s="34"/>
    </row>
    <row r="22" spans="1:9" ht="21" customHeight="1" x14ac:dyDescent="0.2">
      <c r="A22" s="220"/>
      <c r="B22" s="91"/>
      <c r="C22" s="91"/>
      <c r="D22" s="117">
        <v>0</v>
      </c>
      <c r="E22" s="117">
        <v>0</v>
      </c>
      <c r="F22" s="118">
        <v>0</v>
      </c>
      <c r="G22" s="121"/>
      <c r="H22" s="120">
        <v>0</v>
      </c>
      <c r="I22" s="34"/>
    </row>
    <row r="23" spans="1:9" ht="21" customHeight="1" x14ac:dyDescent="0.2">
      <c r="A23" s="220"/>
      <c r="B23" s="91"/>
      <c r="C23" s="91"/>
      <c r="D23" s="117">
        <v>0</v>
      </c>
      <c r="E23" s="117">
        <v>0</v>
      </c>
      <c r="F23" s="118">
        <v>0</v>
      </c>
      <c r="G23" s="121"/>
      <c r="H23" s="120">
        <v>0</v>
      </c>
      <c r="I23" s="34"/>
    </row>
    <row r="24" spans="1:9" ht="21" customHeight="1" x14ac:dyDescent="0.2">
      <c r="A24" s="220"/>
      <c r="B24" s="91"/>
      <c r="C24" s="91"/>
      <c r="D24" s="117">
        <v>0</v>
      </c>
      <c r="E24" s="117">
        <v>0</v>
      </c>
      <c r="F24" s="118">
        <v>0</v>
      </c>
      <c r="G24" s="121"/>
      <c r="H24" s="120">
        <v>0</v>
      </c>
      <c r="I24" s="34"/>
    </row>
    <row r="25" spans="1:9" ht="21" customHeight="1" x14ac:dyDescent="0.2">
      <c r="A25" s="220"/>
      <c r="B25" s="91"/>
      <c r="C25" s="91"/>
      <c r="D25" s="117">
        <v>0</v>
      </c>
      <c r="E25" s="117">
        <v>0</v>
      </c>
      <c r="F25" s="118">
        <v>0</v>
      </c>
      <c r="G25" s="121"/>
      <c r="H25" s="120">
        <v>0</v>
      </c>
      <c r="I25" s="34"/>
    </row>
    <row r="26" spans="1:9" ht="20.25" customHeight="1" x14ac:dyDescent="0.2">
      <c r="A26" s="220"/>
      <c r="B26" s="91"/>
      <c r="C26" s="91"/>
      <c r="D26" s="117">
        <v>0</v>
      </c>
      <c r="E26" s="117">
        <v>0</v>
      </c>
      <c r="F26" s="118">
        <v>0</v>
      </c>
      <c r="G26" s="121"/>
      <c r="H26" s="120">
        <v>0</v>
      </c>
      <c r="I26" s="34"/>
    </row>
    <row r="27" spans="1:9" ht="28.5" customHeight="1" x14ac:dyDescent="0.2">
      <c r="A27" s="220" t="s">
        <v>135</v>
      </c>
      <c r="B27" s="91"/>
      <c r="C27" s="91"/>
      <c r="D27" s="35">
        <f>SUM(D12:D26)</f>
        <v>0</v>
      </c>
      <c r="E27" s="35">
        <f>SUM(E12:E26)</f>
        <v>0</v>
      </c>
      <c r="F27" s="35">
        <f>SUM(F12:F26)</f>
        <v>0</v>
      </c>
      <c r="G27" s="55"/>
      <c r="H27" s="23">
        <f>SUM(H13:H26)</f>
        <v>0</v>
      </c>
      <c r="I27" s="34"/>
    </row>
    <row r="28" spans="1:9" x14ac:dyDescent="0.2">
      <c r="A28" s="91"/>
      <c r="B28" s="91"/>
      <c r="C28" s="91"/>
      <c r="D28" s="1"/>
      <c r="E28" s="1"/>
      <c r="F28" s="1"/>
      <c r="H28" s="1"/>
    </row>
    <row r="29" spans="1:9" x14ac:dyDescent="0.2">
      <c r="A29" s="91"/>
      <c r="B29" s="91"/>
      <c r="C29" s="91"/>
      <c r="D29" s="2" t="s">
        <v>28</v>
      </c>
      <c r="E29" s="2" t="s">
        <v>28</v>
      </c>
      <c r="F29" s="2" t="s">
        <v>29</v>
      </c>
      <c r="G29" s="3"/>
      <c r="H29" s="4" t="s">
        <v>41</v>
      </c>
      <c r="I29" s="28"/>
    </row>
    <row r="30" spans="1:9" ht="15.75" x14ac:dyDescent="0.25">
      <c r="A30" s="223"/>
      <c r="B30" s="91"/>
      <c r="C30" s="91"/>
      <c r="D30" s="5" t="s">
        <v>42</v>
      </c>
      <c r="E30" s="5" t="s">
        <v>42</v>
      </c>
      <c r="F30" s="5" t="s">
        <v>42</v>
      </c>
      <c r="G30" s="6" t="s">
        <v>43</v>
      </c>
      <c r="H30" s="7" t="s">
        <v>44</v>
      </c>
      <c r="I30" s="28"/>
    </row>
    <row r="31" spans="1:9" ht="20.25" customHeight="1" x14ac:dyDescent="0.25">
      <c r="A31" s="223" t="s">
        <v>45</v>
      </c>
      <c r="B31" s="91"/>
      <c r="C31" s="91"/>
      <c r="D31" s="5">
        <f>+D11</f>
        <v>2024</v>
      </c>
      <c r="E31" s="5">
        <f>+E11</f>
        <v>2025</v>
      </c>
      <c r="F31" s="5">
        <f>+F11</f>
        <v>2026</v>
      </c>
      <c r="G31" s="8">
        <f>+G11</f>
        <v>2027</v>
      </c>
      <c r="H31" s="7">
        <f>+G11</f>
        <v>2027</v>
      </c>
      <c r="I31" s="28"/>
    </row>
    <row r="32" spans="1:9" ht="20.25" customHeight="1" x14ac:dyDescent="0.2">
      <c r="A32" s="338" t="s">
        <v>151</v>
      </c>
      <c r="B32" s="91"/>
      <c r="C32" s="91"/>
      <c r="D32" s="111">
        <v>0</v>
      </c>
      <c r="E32" s="111">
        <v>0</v>
      </c>
      <c r="F32" s="111">
        <v>0</v>
      </c>
      <c r="G32" s="112">
        <v>0</v>
      </c>
      <c r="H32" s="111">
        <v>0</v>
      </c>
      <c r="I32" s="28"/>
    </row>
    <row r="33" spans="1:9" ht="20.25" customHeight="1" x14ac:dyDescent="0.2">
      <c r="A33" s="338" t="s">
        <v>80</v>
      </c>
      <c r="B33" s="91"/>
      <c r="C33" s="91"/>
      <c r="D33" s="111">
        <v>0</v>
      </c>
      <c r="E33" s="111">
        <v>0</v>
      </c>
      <c r="F33" s="111">
        <v>0</v>
      </c>
      <c r="G33" s="112">
        <v>0</v>
      </c>
      <c r="H33" s="111">
        <v>0</v>
      </c>
      <c r="I33" s="28"/>
    </row>
    <row r="34" spans="1:9" ht="20.25" customHeight="1" x14ac:dyDescent="0.2">
      <c r="A34" s="338" t="s">
        <v>150</v>
      </c>
      <c r="B34" s="91"/>
      <c r="C34" s="91"/>
      <c r="D34" s="111">
        <v>0</v>
      </c>
      <c r="E34" s="111">
        <v>0</v>
      </c>
      <c r="F34" s="111">
        <v>0</v>
      </c>
      <c r="G34" s="112">
        <v>0</v>
      </c>
      <c r="H34" s="111">
        <v>0</v>
      </c>
      <c r="I34" s="28"/>
    </row>
    <row r="35" spans="1:9" ht="20.25" customHeight="1" x14ac:dyDescent="0.2">
      <c r="A35" s="220"/>
      <c r="B35" s="91"/>
      <c r="C35" s="91"/>
      <c r="D35" s="111">
        <v>0</v>
      </c>
      <c r="E35" s="111">
        <v>0</v>
      </c>
      <c r="F35" s="111">
        <v>0</v>
      </c>
      <c r="G35" s="112">
        <v>0</v>
      </c>
      <c r="H35" s="111">
        <v>0</v>
      </c>
      <c r="I35" s="28"/>
    </row>
    <row r="36" spans="1:9" ht="20.25" customHeight="1" x14ac:dyDescent="0.2">
      <c r="A36" s="220"/>
      <c r="B36" s="91"/>
      <c r="C36" s="91"/>
      <c r="D36" s="111">
        <v>0</v>
      </c>
      <c r="E36" s="111">
        <v>0</v>
      </c>
      <c r="F36" s="111">
        <v>0</v>
      </c>
      <c r="G36" s="112">
        <v>0</v>
      </c>
      <c r="H36" s="111">
        <v>0</v>
      </c>
      <c r="I36" s="28"/>
    </row>
    <row r="37" spans="1:9" ht="20.25" customHeight="1" x14ac:dyDescent="0.2">
      <c r="A37" s="220"/>
      <c r="B37" s="91"/>
      <c r="C37" s="91"/>
      <c r="D37" s="111">
        <v>0</v>
      </c>
      <c r="E37" s="111">
        <v>0</v>
      </c>
      <c r="F37" s="111">
        <v>0</v>
      </c>
      <c r="G37" s="112">
        <v>0</v>
      </c>
      <c r="H37" s="111">
        <v>0</v>
      </c>
      <c r="I37" s="28"/>
    </row>
    <row r="38" spans="1:9" ht="20.25" customHeight="1" x14ac:dyDescent="0.2">
      <c r="A38" s="220"/>
      <c r="B38" s="91"/>
      <c r="C38" s="91"/>
      <c r="D38" s="111">
        <v>0</v>
      </c>
      <c r="E38" s="111">
        <v>0</v>
      </c>
      <c r="F38" s="111">
        <v>0</v>
      </c>
      <c r="G38" s="112">
        <v>0</v>
      </c>
      <c r="H38" s="111">
        <v>0</v>
      </c>
      <c r="I38" s="28"/>
    </row>
    <row r="39" spans="1:9" ht="21" customHeight="1" x14ac:dyDescent="0.2">
      <c r="A39" s="220"/>
      <c r="B39" s="91"/>
      <c r="C39" s="91"/>
      <c r="D39" s="111">
        <v>0</v>
      </c>
      <c r="E39" s="111">
        <v>0</v>
      </c>
      <c r="F39" s="111">
        <v>0</v>
      </c>
      <c r="G39" s="112">
        <v>0</v>
      </c>
      <c r="H39" s="111">
        <v>0</v>
      </c>
      <c r="I39" s="28"/>
    </row>
    <row r="40" spans="1:9" ht="21" customHeight="1" x14ac:dyDescent="0.2">
      <c r="A40" s="220"/>
      <c r="B40" s="91"/>
      <c r="C40" s="91"/>
      <c r="D40" s="111">
        <v>0</v>
      </c>
      <c r="E40" s="111">
        <v>0</v>
      </c>
      <c r="F40" s="111">
        <v>0</v>
      </c>
      <c r="G40" s="112">
        <v>0</v>
      </c>
      <c r="H40" s="111">
        <v>0</v>
      </c>
      <c r="I40" s="28"/>
    </row>
    <row r="41" spans="1:9" ht="21" customHeight="1" x14ac:dyDescent="0.2">
      <c r="A41" s="220"/>
      <c r="B41" s="91"/>
      <c r="C41" s="91"/>
      <c r="D41" s="111">
        <v>0</v>
      </c>
      <c r="E41" s="111">
        <v>0</v>
      </c>
      <c r="F41" s="111">
        <v>0</v>
      </c>
      <c r="G41" s="112">
        <v>0</v>
      </c>
      <c r="H41" s="111">
        <v>0</v>
      </c>
      <c r="I41" s="28"/>
    </row>
    <row r="42" spans="1:9" ht="21" customHeight="1" x14ac:dyDescent="0.2">
      <c r="A42" s="220"/>
      <c r="B42" s="91"/>
      <c r="C42" s="91"/>
      <c r="D42" s="111">
        <v>0</v>
      </c>
      <c r="E42" s="111">
        <v>0</v>
      </c>
      <c r="F42" s="111">
        <v>0</v>
      </c>
      <c r="G42" s="112">
        <v>0</v>
      </c>
      <c r="H42" s="111">
        <v>0</v>
      </c>
      <c r="I42" s="28"/>
    </row>
    <row r="43" spans="1:9" ht="21" customHeight="1" x14ac:dyDescent="0.2">
      <c r="A43" s="220"/>
      <c r="B43" s="91"/>
      <c r="C43" s="91"/>
      <c r="D43" s="111">
        <v>0</v>
      </c>
      <c r="E43" s="111">
        <v>0</v>
      </c>
      <c r="F43" s="111">
        <v>0</v>
      </c>
      <c r="G43" s="112">
        <v>0</v>
      </c>
      <c r="H43" s="111">
        <v>0</v>
      </c>
      <c r="I43" s="28"/>
    </row>
    <row r="44" spans="1:9" ht="20.25" customHeight="1" x14ac:dyDescent="0.2">
      <c r="A44" s="220"/>
      <c r="B44" s="91"/>
      <c r="C44" s="91"/>
      <c r="D44" s="89">
        <v>0</v>
      </c>
      <c r="E44" s="89">
        <v>0</v>
      </c>
      <c r="F44" s="89">
        <v>0</v>
      </c>
      <c r="G44" s="90">
        <v>0</v>
      </c>
      <c r="H44" s="83">
        <v>0</v>
      </c>
      <c r="I44" s="28"/>
    </row>
    <row r="45" spans="1:9" ht="20.100000000000001" customHeight="1" x14ac:dyDescent="0.25">
      <c r="A45" s="223" t="s">
        <v>143</v>
      </c>
      <c r="B45" s="91"/>
      <c r="C45" s="91"/>
      <c r="D45" s="35">
        <f>SUM(D32:D44)</f>
        <v>0</v>
      </c>
      <c r="E45" s="35">
        <f>SUM(E32:E44)</f>
        <v>0</v>
      </c>
      <c r="F45" s="35">
        <f>SUM(F32:F44)</f>
        <v>0</v>
      </c>
      <c r="G45" s="35">
        <f>SUM(G32:G44)</f>
        <v>0</v>
      </c>
      <c r="H45" s="35">
        <f>SUM(H32:H44)</f>
        <v>0</v>
      </c>
      <c r="I45" s="28"/>
    </row>
    <row r="46" spans="1:9" ht="20.100000000000001" customHeight="1" x14ac:dyDescent="0.25">
      <c r="A46" s="223" t="s">
        <v>58</v>
      </c>
      <c r="B46" s="91"/>
      <c r="C46" s="91"/>
      <c r="D46" s="35">
        <f>D27-D45</f>
        <v>0</v>
      </c>
      <c r="E46" s="35">
        <f>E27-E45</f>
        <v>0</v>
      </c>
      <c r="F46" s="35">
        <f>F27-F45</f>
        <v>0</v>
      </c>
      <c r="G46" s="36">
        <f>H27-G45</f>
        <v>0</v>
      </c>
      <c r="H46" s="23">
        <f>H27-H45</f>
        <v>0</v>
      </c>
      <c r="I46" s="28"/>
    </row>
    <row r="47" spans="1:9" ht="15.75" x14ac:dyDescent="0.25">
      <c r="A47" s="223" t="s">
        <v>59</v>
      </c>
      <c r="B47" s="91"/>
      <c r="C47" s="91"/>
      <c r="D47" s="89">
        <v>0</v>
      </c>
      <c r="E47" s="89">
        <f>D50</f>
        <v>0</v>
      </c>
      <c r="F47" s="35">
        <f>+E50</f>
        <v>0</v>
      </c>
      <c r="G47" s="36">
        <f>+F50</f>
        <v>0</v>
      </c>
      <c r="H47" s="23">
        <f>+F50</f>
        <v>0</v>
      </c>
      <c r="I47" s="28"/>
    </row>
    <row r="48" spans="1:9" ht="20.100000000000001" customHeight="1" x14ac:dyDescent="0.25">
      <c r="A48" s="223" t="s">
        <v>60</v>
      </c>
      <c r="B48" s="91"/>
      <c r="C48" s="91"/>
      <c r="D48" s="89">
        <v>0</v>
      </c>
      <c r="E48" s="89">
        <v>0</v>
      </c>
      <c r="F48" s="89">
        <v>0</v>
      </c>
      <c r="G48" s="90">
        <v>0</v>
      </c>
      <c r="H48" s="83">
        <v>0</v>
      </c>
      <c r="I48" s="28"/>
    </row>
    <row r="49" spans="1:9" ht="20.100000000000001" customHeight="1" x14ac:dyDescent="0.25">
      <c r="A49" s="223" t="s">
        <v>66</v>
      </c>
      <c r="B49" s="91"/>
      <c r="C49" s="91"/>
      <c r="D49" s="89">
        <v>0</v>
      </c>
      <c r="E49" s="89">
        <v>0</v>
      </c>
      <c r="F49" s="89">
        <v>0</v>
      </c>
      <c r="G49" s="90">
        <v>0</v>
      </c>
      <c r="H49" s="83">
        <v>0</v>
      </c>
      <c r="I49" s="28"/>
    </row>
    <row r="50" spans="1:9" ht="20.100000000000001" customHeight="1" x14ac:dyDescent="0.25">
      <c r="A50" s="223" t="s">
        <v>144</v>
      </c>
      <c r="B50" s="91"/>
      <c r="C50" s="91"/>
      <c r="D50" s="35">
        <f>D46+D47+D48-D49</f>
        <v>0</v>
      </c>
      <c r="E50" s="35">
        <f>E46+E47+E48-E49</f>
        <v>0</v>
      </c>
      <c r="F50" s="36">
        <f>F46+F47+F48-F49</f>
        <v>0</v>
      </c>
      <c r="G50" s="37">
        <f>G46+G47+G48-G49</f>
        <v>0</v>
      </c>
      <c r="H50" s="38">
        <f>H46+H47+H48-H49</f>
        <v>0</v>
      </c>
      <c r="I50" s="28"/>
    </row>
    <row r="51" spans="1:9" ht="20.100000000000001" customHeight="1" x14ac:dyDescent="0.2">
      <c r="E51" s="1"/>
      <c r="F51" s="1"/>
      <c r="G51" s="1"/>
    </row>
  </sheetData>
  <mergeCells count="4">
    <mergeCell ref="A4:H4"/>
    <mergeCell ref="A5:H5"/>
    <mergeCell ref="A6:H6"/>
    <mergeCell ref="E8:H8"/>
  </mergeCells>
  <pageMargins left="0.7" right="0.7" top="0.75" bottom="0.75" header="0.3" footer="0.3"/>
  <pageSetup scale="74" orientation="portrait" r:id="rId1"/>
  <legacyDrawing r:id="rId2"/>
</worksheet>
</file>

<file path=xl/worksheets/sheet5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B73D2B-93E6-48E6-8979-D435A3A63C11}">
  <sheetPr>
    <pageSetUpPr fitToPage="1"/>
  </sheetPr>
  <dimension ref="A1:P69"/>
  <sheetViews>
    <sheetView showGridLines="0" zoomScale="85" zoomScaleNormal="85" workbookViewId="0">
      <selection activeCell="I30" sqref="I30"/>
    </sheetView>
  </sheetViews>
  <sheetFormatPr defaultColWidth="8.88671875" defaultRowHeight="15" x14ac:dyDescent="0.2"/>
  <cols>
    <col min="1" max="1" width="5.44140625" style="10" customWidth="1"/>
    <col min="2" max="4" width="8.88671875" style="10"/>
    <col min="5" max="5" width="13.6640625" style="10" customWidth="1"/>
    <col min="6" max="6" width="11.77734375" style="10" customWidth="1"/>
    <col min="7" max="7" width="17.44140625" style="10" customWidth="1"/>
    <col min="8" max="8" width="2.77734375" style="10" customWidth="1"/>
    <col min="9" max="9" width="16.88671875" style="10" customWidth="1"/>
    <col min="10" max="10" width="8.88671875" style="10"/>
    <col min="11" max="11" width="15.44140625" style="10" bestFit="1" customWidth="1"/>
    <col min="12" max="14" width="8.88671875" style="10"/>
    <col min="15" max="15" width="19" style="10" customWidth="1"/>
    <col min="16" max="16" width="10.33203125" style="10" bestFit="1" customWidth="1"/>
    <col min="17" max="16384" width="8.88671875" style="10"/>
  </cols>
  <sheetData>
    <row r="1" spans="1:16" x14ac:dyDescent="0.2">
      <c r="I1" s="182" t="s">
        <v>116</v>
      </c>
    </row>
    <row r="2" spans="1:16" ht="26.25" x14ac:dyDescent="0.4">
      <c r="D2" s="88" t="s">
        <v>274</v>
      </c>
      <c r="E2" s="87"/>
      <c r="F2" s="91"/>
      <c r="G2" s="91"/>
    </row>
    <row r="3" spans="1:16" ht="23.25" x14ac:dyDescent="0.35">
      <c r="A3" s="15"/>
      <c r="B3" s="11"/>
      <c r="C3" s="15"/>
      <c r="D3" s="93"/>
      <c r="E3" s="86" t="s">
        <v>215</v>
      </c>
      <c r="F3" s="94"/>
      <c r="G3" s="93"/>
      <c r="H3" s="15"/>
      <c r="I3" s="15"/>
    </row>
    <row r="4" spans="1:16" ht="23.25" x14ac:dyDescent="0.35">
      <c r="A4" s="15"/>
      <c r="B4" s="11"/>
      <c r="C4" s="15"/>
      <c r="D4" s="93"/>
      <c r="E4" s="93"/>
      <c r="F4" s="93"/>
      <c r="G4" s="93"/>
      <c r="H4" s="15"/>
    </row>
    <row r="5" spans="1:16" ht="24" thickBot="1" x14ac:dyDescent="0.4">
      <c r="A5" s="15"/>
      <c r="B5" s="11"/>
      <c r="C5" s="15"/>
      <c r="D5" s="15"/>
      <c r="E5" s="40"/>
      <c r="F5" s="77"/>
      <c r="G5" s="15"/>
      <c r="H5" s="15"/>
      <c r="I5" s="15"/>
    </row>
    <row r="6" spans="1:16" ht="18.75" thickBot="1" x14ac:dyDescent="0.3">
      <c r="A6" s="75" t="s">
        <v>102</v>
      </c>
      <c r="B6" s="76"/>
      <c r="C6" s="76"/>
      <c r="D6" s="76"/>
      <c r="E6" s="85">
        <v>0</v>
      </c>
      <c r="F6" s="41"/>
    </row>
    <row r="8" spans="1:16" ht="15.75" x14ac:dyDescent="0.25">
      <c r="B8" s="18" t="s">
        <v>8</v>
      </c>
      <c r="N8" s="397" t="s">
        <v>98</v>
      </c>
      <c r="O8" s="397"/>
      <c r="P8" s="397"/>
    </row>
    <row r="9" spans="1:16" x14ac:dyDescent="0.2">
      <c r="A9" s="9" t="s">
        <v>9</v>
      </c>
      <c r="B9" s="9" t="s">
        <v>145</v>
      </c>
      <c r="G9" s="21">
        <f>+'DS 4 WKS'!H45</f>
        <v>0</v>
      </c>
      <c r="H9" s="14"/>
      <c r="I9" s="14"/>
    </row>
    <row r="10" spans="1:16" x14ac:dyDescent="0.2">
      <c r="B10" s="9" t="s">
        <v>146</v>
      </c>
      <c r="G10" s="22">
        <f>+'DS 4 WKS'!H49</f>
        <v>0</v>
      </c>
      <c r="H10" s="14"/>
      <c r="I10" s="14"/>
      <c r="N10" s="10" t="s">
        <v>109</v>
      </c>
      <c r="P10" s="45">
        <f>+'DS 4 WKS'!F45</f>
        <v>0</v>
      </c>
    </row>
    <row r="11" spans="1:16" ht="15.75" thickBot="1" x14ac:dyDescent="0.25">
      <c r="B11" s="9" t="s">
        <v>10</v>
      </c>
      <c r="G11" s="22"/>
      <c r="H11" s="14"/>
      <c r="I11" s="21">
        <f>G9+G10</f>
        <v>0</v>
      </c>
      <c r="N11" s="10" t="s">
        <v>326</v>
      </c>
      <c r="P11" s="46">
        <f>+'DS 4 WKS'!F49</f>
        <v>0</v>
      </c>
    </row>
    <row r="12" spans="1:16" ht="15.75" thickBot="1" x14ac:dyDescent="0.25">
      <c r="A12" s="9" t="s">
        <v>11</v>
      </c>
      <c r="B12" s="9" t="s">
        <v>63</v>
      </c>
      <c r="G12" s="14"/>
      <c r="H12" s="14"/>
      <c r="I12" s="83">
        <v>0</v>
      </c>
      <c r="K12" s="42" t="str">
        <f>IF(I12&gt;P24,"Too High", "Within Limitations")</f>
        <v>Within Limitations</v>
      </c>
      <c r="N12" s="10" t="s">
        <v>99</v>
      </c>
      <c r="P12" s="45">
        <f>SUM(P10:P11)</f>
        <v>0</v>
      </c>
    </row>
    <row r="13" spans="1:16" x14ac:dyDescent="0.2">
      <c r="A13" s="9" t="s">
        <v>12</v>
      </c>
      <c r="B13" s="9" t="s">
        <v>13</v>
      </c>
      <c r="I13" s="1"/>
      <c r="P13" s="45"/>
    </row>
    <row r="14" spans="1:16" ht="15.75" thickBot="1" x14ac:dyDescent="0.25">
      <c r="B14" s="9" t="s">
        <v>14</v>
      </c>
      <c r="I14" s="174">
        <f>I11+I12</f>
        <v>0</v>
      </c>
      <c r="N14" s="10" t="s">
        <v>120</v>
      </c>
      <c r="P14" s="79">
        <f>+P12*0.75</f>
        <v>0</v>
      </c>
    </row>
    <row r="15" spans="1:16" ht="15.75" thickTop="1" x14ac:dyDescent="0.2">
      <c r="I15" s="12"/>
    </row>
    <row r="16" spans="1:16" ht="15.75" x14ac:dyDescent="0.25">
      <c r="B16" s="18" t="s">
        <v>15</v>
      </c>
      <c r="N16" s="10" t="s">
        <v>165</v>
      </c>
      <c r="P16" s="79">
        <f>+'DS 4 WKS'!H45</f>
        <v>0</v>
      </c>
    </row>
    <row r="17" spans="1:16" x14ac:dyDescent="0.2">
      <c r="A17" s="9">
        <v>4</v>
      </c>
      <c r="B17" s="9" t="s">
        <v>115</v>
      </c>
      <c r="F17" s="9" t="str">
        <f>(+TOC!D2-1) &amp; " (Note 2)"</f>
        <v>2026 (Note 2)</v>
      </c>
      <c r="I17" s="21">
        <f>+'DS 4 WKS'!F50</f>
        <v>0</v>
      </c>
      <c r="N17" s="10" t="s">
        <v>325</v>
      </c>
      <c r="P17" s="80">
        <f>+'DS 4 WKS'!H49</f>
        <v>0</v>
      </c>
    </row>
    <row r="18" spans="1:16" x14ac:dyDescent="0.2">
      <c r="A18" s="9" t="s">
        <v>16</v>
      </c>
      <c r="B18" s="9" t="s">
        <v>147</v>
      </c>
      <c r="G18" s="20">
        <f>+'DS 4 WKS'!H27</f>
        <v>0</v>
      </c>
      <c r="I18" s="1"/>
      <c r="N18" s="10" t="s">
        <v>99</v>
      </c>
      <c r="P18" s="79">
        <f>SUM(P16:P17)</f>
        <v>0</v>
      </c>
    </row>
    <row r="19" spans="1:16" x14ac:dyDescent="0.2">
      <c r="B19" s="9" t="s">
        <v>148</v>
      </c>
      <c r="G19" s="19">
        <f>+'DS 4 WKS'!H48</f>
        <v>0</v>
      </c>
      <c r="P19" s="79"/>
    </row>
    <row r="20" spans="1:16" x14ac:dyDescent="0.2">
      <c r="B20" s="9" t="s">
        <v>17</v>
      </c>
      <c r="G20" s="1"/>
      <c r="N20" s="10" t="s">
        <v>120</v>
      </c>
      <c r="P20" s="79">
        <f>+P18*0.75</f>
        <v>0</v>
      </c>
    </row>
    <row r="21" spans="1:16" x14ac:dyDescent="0.2">
      <c r="B21" s="9" t="s">
        <v>18</v>
      </c>
      <c r="I21" s="24">
        <f>G18+G19</f>
        <v>0</v>
      </c>
      <c r="P21" s="81"/>
    </row>
    <row r="22" spans="1:16" x14ac:dyDescent="0.2">
      <c r="B22" s="9"/>
      <c r="I22" s="13"/>
      <c r="P22" s="81"/>
    </row>
    <row r="23" spans="1:16" ht="15.75" x14ac:dyDescent="0.25">
      <c r="A23" s="9" t="s">
        <v>19</v>
      </c>
      <c r="B23" s="18" t="s">
        <v>20</v>
      </c>
      <c r="I23" s="23">
        <f>I17+I21</f>
        <v>0</v>
      </c>
      <c r="N23" s="10" t="s">
        <v>167</v>
      </c>
      <c r="P23" s="81"/>
    </row>
    <row r="24" spans="1:16" x14ac:dyDescent="0.2">
      <c r="A24" s="9" t="s">
        <v>21</v>
      </c>
      <c r="B24" s="9" t="s">
        <v>22</v>
      </c>
      <c r="I24" s="1"/>
      <c r="N24" s="10" t="s">
        <v>120</v>
      </c>
      <c r="P24" s="82">
        <f>MIN(P14,P20)</f>
        <v>0</v>
      </c>
    </row>
    <row r="25" spans="1:16" x14ac:dyDescent="0.2">
      <c r="B25" s="9" t="s">
        <v>23</v>
      </c>
      <c r="I25" s="21">
        <f>IF((I14-I23)&lt;0,0,I14-I23)</f>
        <v>0</v>
      </c>
    </row>
    <row r="26" spans="1:16" ht="15.75" thickBot="1" x14ac:dyDescent="0.25">
      <c r="A26" s="9" t="s">
        <v>24</v>
      </c>
      <c r="B26" s="9" t="s">
        <v>25</v>
      </c>
      <c r="I26" s="1"/>
    </row>
    <row r="27" spans="1:16" ht="15.75" thickBot="1" x14ac:dyDescent="0.25">
      <c r="B27" s="9" t="s">
        <v>26</v>
      </c>
      <c r="I27" s="84">
        <v>0</v>
      </c>
      <c r="K27" s="42" t="str">
        <f>IF(I27&gt;(I25*0.05),"Too High", "Within Limitations")</f>
        <v>Within Limitations</v>
      </c>
    </row>
    <row r="28" spans="1:16" ht="16.5" thickBot="1" x14ac:dyDescent="0.3">
      <c r="A28" s="9" t="s">
        <v>27</v>
      </c>
      <c r="B28" s="9" t="s">
        <v>149</v>
      </c>
      <c r="I28" s="173">
        <f>I25+I27</f>
        <v>0</v>
      </c>
      <c r="J28" s="16"/>
      <c r="K28" s="16"/>
      <c r="L28" s="16"/>
    </row>
    <row r="29" spans="1:16" ht="16.5" thickTop="1" thickBot="1" x14ac:dyDescent="0.25">
      <c r="I29" s="12"/>
    </row>
    <row r="30" spans="1:16" ht="16.5" thickBot="1" x14ac:dyDescent="0.3">
      <c r="A30" s="17" t="s">
        <v>34</v>
      </c>
      <c r="B30" s="10" t="s">
        <v>139</v>
      </c>
      <c r="I30" s="25" t="e">
        <f>ROUND(I28/E6*1000,2)</f>
        <v>#DIV/0!</v>
      </c>
    </row>
    <row r="32" spans="1:16" ht="37.5" customHeight="1" x14ac:dyDescent="0.25">
      <c r="A32" s="395" t="s">
        <v>106</v>
      </c>
      <c r="B32" s="396"/>
      <c r="C32" s="396"/>
      <c r="D32" s="396"/>
      <c r="E32" s="396"/>
      <c r="F32" s="396"/>
      <c r="G32" s="396"/>
      <c r="H32" s="396"/>
      <c r="I32" s="396"/>
    </row>
    <row r="33" spans="1:10" x14ac:dyDescent="0.2">
      <c r="A33" s="9"/>
    </row>
    <row r="34" spans="1:10" ht="15" customHeight="1" x14ac:dyDescent="0.2">
      <c r="A34" s="362" t="s">
        <v>125</v>
      </c>
      <c r="B34" s="362"/>
      <c r="C34" s="362"/>
      <c r="D34" s="362"/>
      <c r="E34" s="362"/>
      <c r="F34" s="362"/>
      <c r="G34" s="362"/>
      <c r="H34" s="362"/>
      <c r="I34" s="362"/>
    </row>
    <row r="35" spans="1:10" x14ac:dyDescent="0.2">
      <c r="A35" s="362"/>
      <c r="B35" s="362"/>
      <c r="C35" s="362"/>
      <c r="D35" s="362"/>
      <c r="E35" s="362"/>
      <c r="F35" s="362"/>
      <c r="G35" s="362"/>
      <c r="H35" s="362"/>
      <c r="I35" s="362"/>
    </row>
    <row r="36" spans="1:10" x14ac:dyDescent="0.2">
      <c r="A36" s="362"/>
      <c r="B36" s="362"/>
      <c r="C36" s="362"/>
      <c r="D36" s="362"/>
      <c r="E36" s="362"/>
      <c r="F36" s="362"/>
      <c r="G36" s="362"/>
      <c r="H36" s="362"/>
      <c r="I36" s="362"/>
    </row>
    <row r="37" spans="1:10" hidden="1" x14ac:dyDescent="0.2">
      <c r="A37" s="44"/>
      <c r="B37" s="44"/>
      <c r="C37" s="44"/>
      <c r="D37" s="44"/>
      <c r="E37" s="44"/>
      <c r="F37" s="44"/>
      <c r="G37" s="44"/>
      <c r="H37" s="44"/>
      <c r="I37" s="44"/>
    </row>
    <row r="38" spans="1:10" ht="15.75" hidden="1" x14ac:dyDescent="0.25">
      <c r="A38" s="16" t="s">
        <v>124</v>
      </c>
    </row>
    <row r="39" spans="1:10" ht="15.75" hidden="1" x14ac:dyDescent="0.25">
      <c r="A39" s="16"/>
    </row>
    <row r="40" spans="1:10" ht="19.5" hidden="1" customHeight="1" x14ac:dyDescent="0.2">
      <c r="A40" s="360" t="s">
        <v>123</v>
      </c>
      <c r="B40" s="360"/>
      <c r="C40" s="360"/>
      <c r="D40" s="360"/>
      <c r="E40" s="360"/>
      <c r="F40" s="360"/>
      <c r="G40" s="360"/>
      <c r="H40" s="360"/>
      <c r="I40" s="360"/>
      <c r="J40" s="360"/>
    </row>
    <row r="41" spans="1:10" ht="19.5" hidden="1" customHeight="1" x14ac:dyDescent="0.2">
      <c r="A41" s="360"/>
      <c r="B41" s="360"/>
      <c r="C41" s="360"/>
      <c r="D41" s="360"/>
      <c r="E41" s="360"/>
      <c r="F41" s="360"/>
      <c r="G41" s="360"/>
      <c r="H41" s="360"/>
      <c r="I41" s="360"/>
      <c r="J41" s="360"/>
    </row>
    <row r="42" spans="1:10" ht="19.5" hidden="1" customHeight="1" x14ac:dyDescent="0.2">
      <c r="A42" s="360"/>
      <c r="B42" s="360"/>
      <c r="C42" s="360"/>
      <c r="D42" s="360"/>
      <c r="E42" s="360"/>
      <c r="F42" s="360"/>
      <c r="G42" s="360"/>
      <c r="H42" s="360"/>
      <c r="I42" s="360"/>
      <c r="J42" s="360"/>
    </row>
    <row r="43" spans="1:10" ht="19.5" hidden="1" customHeight="1" x14ac:dyDescent="0.2">
      <c r="A43" s="360"/>
      <c r="B43" s="360"/>
      <c r="C43" s="360"/>
      <c r="D43" s="360"/>
      <c r="E43" s="360"/>
      <c r="F43" s="360"/>
      <c r="G43" s="360"/>
      <c r="H43" s="360"/>
      <c r="I43" s="360"/>
      <c r="J43" s="360"/>
    </row>
    <row r="44" spans="1:10" ht="19.5" hidden="1" customHeight="1" x14ac:dyDescent="0.2">
      <c r="A44" s="360"/>
      <c r="B44" s="360"/>
      <c r="C44" s="360"/>
      <c r="D44" s="360"/>
      <c r="E44" s="360"/>
      <c r="F44" s="360"/>
      <c r="G44" s="360"/>
      <c r="H44" s="360"/>
      <c r="I44" s="360"/>
      <c r="J44" s="360"/>
    </row>
    <row r="45" spans="1:10" hidden="1" x14ac:dyDescent="0.2"/>
    <row r="46" spans="1:10" ht="18.75" hidden="1" customHeight="1" x14ac:dyDescent="0.2">
      <c r="A46" s="360" t="s">
        <v>121</v>
      </c>
      <c r="B46" s="360"/>
      <c r="C46" s="360"/>
      <c r="D46" s="360"/>
      <c r="E46" s="360"/>
      <c r="F46" s="360"/>
      <c r="G46" s="360"/>
      <c r="H46" s="360"/>
      <c r="I46" s="360"/>
      <c r="J46" s="360"/>
    </row>
    <row r="47" spans="1:10" ht="18.75" hidden="1" customHeight="1" x14ac:dyDescent="0.2">
      <c r="A47" s="360"/>
      <c r="B47" s="360"/>
      <c r="C47" s="360"/>
      <c r="D47" s="360"/>
      <c r="E47" s="360"/>
      <c r="F47" s="360"/>
      <c r="G47" s="360"/>
      <c r="H47" s="360"/>
      <c r="I47" s="360"/>
      <c r="J47" s="360"/>
    </row>
    <row r="48" spans="1:10" ht="18.75" hidden="1" customHeight="1" x14ac:dyDescent="0.2">
      <c r="A48" s="360"/>
      <c r="B48" s="360"/>
      <c r="C48" s="360"/>
      <c r="D48" s="360"/>
      <c r="E48" s="360"/>
      <c r="F48" s="360"/>
      <c r="G48" s="360"/>
      <c r="H48" s="360"/>
      <c r="I48" s="360"/>
      <c r="J48" s="360"/>
    </row>
    <row r="49" spans="1:10" ht="18.75" hidden="1" customHeight="1" x14ac:dyDescent="0.2">
      <c r="A49" s="360"/>
      <c r="B49" s="360"/>
      <c r="C49" s="360"/>
      <c r="D49" s="360"/>
      <c r="E49" s="360"/>
      <c r="F49" s="360"/>
      <c r="G49" s="360"/>
      <c r="H49" s="360"/>
      <c r="I49" s="360"/>
      <c r="J49" s="360"/>
    </row>
    <row r="50" spans="1:10" ht="18.75" hidden="1" customHeight="1" x14ac:dyDescent="0.2">
      <c r="A50" s="360"/>
      <c r="B50" s="360"/>
      <c r="C50" s="360"/>
      <c r="D50" s="360"/>
      <c r="E50" s="360"/>
      <c r="F50" s="360"/>
      <c r="G50" s="360"/>
      <c r="H50" s="360"/>
      <c r="I50" s="360"/>
      <c r="J50" s="360"/>
    </row>
    <row r="51" spans="1:10" ht="18.75" hidden="1" customHeight="1" x14ac:dyDescent="0.2">
      <c r="A51" s="360"/>
      <c r="B51" s="360"/>
      <c r="C51" s="360"/>
      <c r="D51" s="360"/>
      <c r="E51" s="360"/>
      <c r="F51" s="360"/>
      <c r="G51" s="360"/>
      <c r="H51" s="360"/>
      <c r="I51" s="360"/>
      <c r="J51" s="360"/>
    </row>
    <row r="52" spans="1:10" ht="21.75" hidden="1" customHeight="1" x14ac:dyDescent="0.2">
      <c r="A52" s="360"/>
      <c r="B52" s="360"/>
      <c r="C52" s="360"/>
      <c r="D52" s="360"/>
      <c r="E52" s="360"/>
      <c r="F52" s="360"/>
      <c r="G52" s="360"/>
      <c r="H52" s="360"/>
      <c r="I52" s="360"/>
      <c r="J52" s="360"/>
    </row>
    <row r="53" spans="1:10" hidden="1" x14ac:dyDescent="0.2">
      <c r="A53" s="360" t="s">
        <v>122</v>
      </c>
      <c r="B53" s="360"/>
      <c r="C53" s="360"/>
      <c r="D53" s="360"/>
      <c r="E53" s="360"/>
      <c r="F53" s="360"/>
      <c r="G53" s="360"/>
      <c r="H53" s="360"/>
      <c r="I53" s="360"/>
      <c r="J53" s="360"/>
    </row>
    <row r="54" spans="1:10" hidden="1" x14ac:dyDescent="0.2">
      <c r="A54" s="360"/>
      <c r="B54" s="360"/>
      <c r="C54" s="360"/>
      <c r="D54" s="360"/>
      <c r="E54" s="360"/>
      <c r="F54" s="360"/>
      <c r="G54" s="360"/>
      <c r="H54" s="360"/>
      <c r="I54" s="360"/>
      <c r="J54" s="360"/>
    </row>
    <row r="55" spans="1:10" hidden="1" x14ac:dyDescent="0.2">
      <c r="A55" s="360"/>
      <c r="B55" s="360"/>
      <c r="C55" s="360"/>
      <c r="D55" s="360"/>
      <c r="E55" s="360"/>
      <c r="F55" s="360"/>
      <c r="G55" s="360"/>
      <c r="H55" s="360"/>
      <c r="I55" s="360"/>
      <c r="J55" s="360"/>
    </row>
    <row r="56" spans="1:10" hidden="1" x14ac:dyDescent="0.2">
      <c r="A56" s="360"/>
      <c r="B56" s="360"/>
      <c r="C56" s="360"/>
      <c r="D56" s="360"/>
      <c r="E56" s="360"/>
      <c r="F56" s="360"/>
      <c r="G56" s="360"/>
      <c r="H56" s="360"/>
      <c r="I56" s="360"/>
      <c r="J56" s="360"/>
    </row>
    <row r="57" spans="1:10" hidden="1" x14ac:dyDescent="0.2">
      <c r="A57" s="360"/>
      <c r="B57" s="360"/>
      <c r="C57" s="360"/>
      <c r="D57" s="360"/>
      <c r="E57" s="360"/>
      <c r="F57" s="360"/>
      <c r="G57" s="360"/>
      <c r="H57" s="360"/>
      <c r="I57" s="360"/>
      <c r="J57" s="360"/>
    </row>
    <row r="58" spans="1:10" hidden="1" x14ac:dyDescent="0.2">
      <c r="A58" s="360"/>
      <c r="B58" s="360"/>
      <c r="C58" s="360"/>
      <c r="D58" s="360"/>
      <c r="E58" s="360"/>
      <c r="F58" s="360"/>
      <c r="G58" s="360"/>
      <c r="H58" s="360"/>
      <c r="I58" s="360"/>
      <c r="J58" s="360"/>
    </row>
    <row r="59" spans="1:10" hidden="1" x14ac:dyDescent="0.2">
      <c r="A59" s="360"/>
      <c r="B59" s="360"/>
      <c r="C59" s="360"/>
      <c r="D59" s="360"/>
      <c r="E59" s="360"/>
      <c r="F59" s="360"/>
      <c r="G59" s="360"/>
      <c r="H59" s="360"/>
      <c r="I59" s="360"/>
      <c r="J59" s="360"/>
    </row>
    <row r="60" spans="1:10" hidden="1" x14ac:dyDescent="0.2">
      <c r="A60" s="360"/>
      <c r="B60" s="360"/>
      <c r="C60" s="360"/>
      <c r="D60" s="360"/>
      <c r="E60" s="360"/>
      <c r="F60" s="360"/>
      <c r="G60" s="360"/>
      <c r="H60" s="360"/>
      <c r="I60" s="360"/>
      <c r="J60" s="360"/>
    </row>
    <row r="61" spans="1:10" hidden="1" x14ac:dyDescent="0.2">
      <c r="A61" s="360"/>
      <c r="B61" s="360"/>
      <c r="C61" s="360"/>
      <c r="D61" s="360"/>
      <c r="E61" s="360"/>
      <c r="F61" s="360"/>
      <c r="G61" s="360"/>
      <c r="H61" s="360"/>
      <c r="I61" s="360"/>
      <c r="J61" s="360"/>
    </row>
    <row r="62" spans="1:10" hidden="1" x14ac:dyDescent="0.2">
      <c r="A62" s="360"/>
      <c r="B62" s="360"/>
      <c r="C62" s="360"/>
      <c r="D62" s="360"/>
      <c r="E62" s="360"/>
      <c r="F62" s="360"/>
      <c r="G62" s="360"/>
      <c r="H62" s="360"/>
      <c r="I62" s="360"/>
      <c r="J62" s="360"/>
    </row>
    <row r="63" spans="1:10" hidden="1" x14ac:dyDescent="0.2">
      <c r="A63" s="360"/>
      <c r="B63" s="360"/>
      <c r="C63" s="360"/>
      <c r="D63" s="360"/>
      <c r="E63" s="360"/>
      <c r="F63" s="360"/>
      <c r="G63" s="360"/>
      <c r="H63" s="360"/>
      <c r="I63" s="360"/>
      <c r="J63" s="360"/>
    </row>
    <row r="64" spans="1:10" hidden="1" x14ac:dyDescent="0.2">
      <c r="A64" s="360"/>
      <c r="B64" s="360"/>
      <c r="C64" s="360"/>
      <c r="D64" s="360"/>
      <c r="E64" s="360"/>
      <c r="F64" s="360"/>
      <c r="G64" s="360"/>
      <c r="H64" s="360"/>
      <c r="I64" s="360"/>
      <c r="J64" s="360"/>
    </row>
    <row r="65" spans="1:10" hidden="1" x14ac:dyDescent="0.2">
      <c r="A65" s="360"/>
      <c r="B65" s="360"/>
      <c r="C65" s="360"/>
      <c r="D65" s="360"/>
      <c r="E65" s="360"/>
      <c r="F65" s="360"/>
      <c r="G65" s="360"/>
      <c r="H65" s="360"/>
      <c r="I65" s="360"/>
      <c r="J65" s="360"/>
    </row>
    <row r="66" spans="1:10" hidden="1" x14ac:dyDescent="0.2">
      <c r="A66" s="360"/>
      <c r="B66" s="360"/>
      <c r="C66" s="360"/>
      <c r="D66" s="360"/>
      <c r="E66" s="360"/>
      <c r="F66" s="360"/>
      <c r="G66" s="360"/>
      <c r="H66" s="360"/>
      <c r="I66" s="360"/>
      <c r="J66" s="360"/>
    </row>
    <row r="67" spans="1:10" hidden="1" x14ac:dyDescent="0.2"/>
    <row r="69" spans="1:10" ht="15.75" x14ac:dyDescent="0.25">
      <c r="A69" s="10" t="s">
        <v>160</v>
      </c>
      <c r="G69" s="74" t="s">
        <v>161</v>
      </c>
    </row>
  </sheetData>
  <mergeCells count="6">
    <mergeCell ref="A53:J66"/>
    <mergeCell ref="N8:P8"/>
    <mergeCell ref="A32:I32"/>
    <mergeCell ref="A34:I36"/>
    <mergeCell ref="A40:J44"/>
    <mergeCell ref="A46:J52"/>
  </mergeCells>
  <conditionalFormatting sqref="K12 K27">
    <cfRule type="containsText" dxfId="105" priority="4" operator="containsText" text="Too High">
      <formula>NOT(ISERROR(SEARCH("Too High",K12)))</formula>
    </cfRule>
  </conditionalFormatting>
  <conditionalFormatting sqref="K12">
    <cfRule type="containsText" dxfId="104" priority="5" operator="containsText" text="Within Limitations">
      <formula>NOT(ISERROR(SEARCH("Within Limitations",K12)))</formula>
    </cfRule>
  </conditionalFormatting>
  <conditionalFormatting sqref="K27">
    <cfRule type="containsText" dxfId="103" priority="6" operator="containsText" text="Within Limitations">
      <formula>NOT(ISERROR(SEARCH("Within Limitations",K27)))</formula>
    </cfRule>
  </conditionalFormatting>
  <conditionalFormatting sqref="P14">
    <cfRule type="expression" dxfId="102" priority="1">
      <formula>"$P$14&gt;(.75*$P$12)"</formula>
    </cfRule>
  </conditionalFormatting>
  <conditionalFormatting sqref="P20">
    <cfRule type="expression" dxfId="101" priority="2">
      <formula>"$P$14&gt;(.75*$P$12)"</formula>
    </cfRule>
  </conditionalFormatting>
  <hyperlinks>
    <hyperlink ref="G69" r:id="rId1" xr:uid="{7CC982A1-224C-42E3-BB32-7A3EAE10B7DE}"/>
  </hyperlinks>
  <pageMargins left="0.7" right="0.7" top="0.75" bottom="0.75" header="0.3" footer="0.3"/>
  <pageSetup scale="63" orientation="portrait" r:id="rId2"/>
  <legacyDrawing r:id="rId3"/>
</worksheet>
</file>

<file path=xl/worksheets/sheet5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DAC1F4-04E6-4BD9-B990-12111AAF3779}">
  <sheetPr>
    <pageSetUpPr fitToPage="1"/>
  </sheetPr>
  <dimension ref="A1:I51"/>
  <sheetViews>
    <sheetView topLeftCell="A12" zoomScale="85" zoomScaleNormal="85" workbookViewId="0">
      <selection activeCell="E47" sqref="E47"/>
    </sheetView>
  </sheetViews>
  <sheetFormatPr defaultColWidth="9.77734375" defaultRowHeight="15" x14ac:dyDescent="0.2"/>
  <cols>
    <col min="1" max="2" width="9.77734375" style="10"/>
    <col min="3" max="3" width="8.44140625" style="10" customWidth="1"/>
    <col min="4" max="4" width="15.21875" style="10" customWidth="1"/>
    <col min="5" max="5" width="17.109375" style="10" customWidth="1"/>
    <col min="6" max="6" width="15.77734375" style="10" customWidth="1"/>
    <col min="7" max="8" width="14.77734375" style="10" customWidth="1"/>
    <col min="9" max="9" width="4.77734375" style="10" customWidth="1"/>
    <col min="10" max="16384" width="9.77734375" style="10"/>
  </cols>
  <sheetData>
    <row r="1" spans="1:9" ht="15" customHeight="1" x14ac:dyDescent="0.2">
      <c r="H1" s="182" t="s">
        <v>117</v>
      </c>
    </row>
    <row r="2" spans="1:9" ht="15" customHeight="1" x14ac:dyDescent="0.2">
      <c r="H2" s="9"/>
    </row>
    <row r="3" spans="1:9" ht="15" customHeight="1" x14ac:dyDescent="0.2"/>
    <row r="4" spans="1:9" ht="15" customHeight="1" x14ac:dyDescent="0.25">
      <c r="A4" s="398" t="str">
        <f>+'DS 4'!D2</f>
        <v>DS Example Fund 4</v>
      </c>
      <c r="B4" s="398"/>
      <c r="C4" s="398"/>
      <c r="D4" s="398"/>
      <c r="E4" s="398"/>
      <c r="F4" s="398"/>
      <c r="G4" s="398"/>
      <c r="H4" s="398"/>
    </row>
    <row r="5" spans="1:9" ht="15" customHeight="1" x14ac:dyDescent="0.25">
      <c r="A5" s="397" t="s">
        <v>156</v>
      </c>
      <c r="B5" s="397"/>
      <c r="C5" s="397"/>
      <c r="D5" s="397"/>
      <c r="E5" s="397"/>
      <c r="F5" s="397"/>
      <c r="G5" s="397"/>
      <c r="H5" s="397"/>
    </row>
    <row r="6" spans="1:9" ht="15" customHeight="1" x14ac:dyDescent="0.25">
      <c r="A6" s="397" t="str">
        <f>+'DS 4'!E3</f>
        <v>Fund XXXX</v>
      </c>
      <c r="B6" s="397"/>
      <c r="C6" s="397"/>
      <c r="D6" s="397"/>
      <c r="E6" s="397"/>
      <c r="F6" s="397"/>
      <c r="G6" s="397"/>
      <c r="H6" s="397"/>
    </row>
    <row r="7" spans="1:9" ht="15" customHeight="1" x14ac:dyDescent="0.2">
      <c r="C7" s="9"/>
      <c r="D7" s="9"/>
    </row>
    <row r="8" spans="1:9" ht="15" customHeight="1" x14ac:dyDescent="0.2">
      <c r="D8" s="340" t="s">
        <v>697</v>
      </c>
      <c r="E8" s="399" t="s">
        <v>698</v>
      </c>
      <c r="F8" s="400"/>
      <c r="G8" s="400"/>
      <c r="H8" s="401"/>
    </row>
    <row r="9" spans="1:9" ht="15" customHeight="1" x14ac:dyDescent="0.2">
      <c r="D9" s="5" t="s">
        <v>28</v>
      </c>
      <c r="E9" s="5" t="s">
        <v>28</v>
      </c>
      <c r="F9" s="5" t="s">
        <v>29</v>
      </c>
      <c r="G9" s="29" t="s">
        <v>29</v>
      </c>
      <c r="H9" s="30"/>
      <c r="I9" s="28"/>
    </row>
    <row r="10" spans="1:9" ht="15" customHeight="1" x14ac:dyDescent="0.2">
      <c r="D10" s="5" t="s">
        <v>30</v>
      </c>
      <c r="E10" s="5" t="s">
        <v>30</v>
      </c>
      <c r="F10" s="5" t="s">
        <v>30</v>
      </c>
      <c r="G10" s="29" t="s">
        <v>30</v>
      </c>
      <c r="H10" s="30"/>
      <c r="I10" s="28"/>
    </row>
    <row r="11" spans="1:9" ht="15" customHeight="1" x14ac:dyDescent="0.25">
      <c r="A11" s="223" t="s">
        <v>31</v>
      </c>
      <c r="B11" s="91"/>
      <c r="C11" s="91"/>
      <c r="D11" s="31">
        <f>+E11-1</f>
        <v>2024</v>
      </c>
      <c r="E11" s="31">
        <f>+F11-1</f>
        <v>2025</v>
      </c>
      <c r="F11" s="31">
        <f>+G11-1</f>
        <v>2026</v>
      </c>
      <c r="G11" s="32">
        <f>+TOC!D2</f>
        <v>2027</v>
      </c>
      <c r="H11" s="33"/>
      <c r="I11" s="28"/>
    </row>
    <row r="12" spans="1:9" ht="21" customHeight="1" x14ac:dyDescent="0.2">
      <c r="A12" s="338" t="s">
        <v>64</v>
      </c>
      <c r="B12" s="91"/>
      <c r="C12" s="91"/>
      <c r="D12" s="117">
        <v>0</v>
      </c>
      <c r="E12" s="117">
        <v>0</v>
      </c>
      <c r="F12" s="118">
        <v>0</v>
      </c>
      <c r="G12" s="121"/>
      <c r="H12" s="119"/>
      <c r="I12" s="53"/>
    </row>
    <row r="13" spans="1:9" ht="21" customHeight="1" x14ac:dyDescent="0.2">
      <c r="A13" s="338" t="s">
        <v>163</v>
      </c>
      <c r="B13" s="91"/>
      <c r="C13" s="91"/>
      <c r="D13" s="117">
        <v>0</v>
      </c>
      <c r="E13" s="117">
        <v>0</v>
      </c>
      <c r="F13" s="118">
        <v>0</v>
      </c>
      <c r="G13" s="121"/>
      <c r="H13" s="120">
        <v>0</v>
      </c>
      <c r="I13" s="53"/>
    </row>
    <row r="14" spans="1:9" ht="21" customHeight="1" x14ac:dyDescent="0.2">
      <c r="A14" s="338" t="s">
        <v>164</v>
      </c>
      <c r="B14" s="91"/>
      <c r="C14" s="91"/>
      <c r="D14" s="117">
        <v>0</v>
      </c>
      <c r="E14" s="117">
        <v>0</v>
      </c>
      <c r="F14" s="118">
        <v>0</v>
      </c>
      <c r="G14" s="121"/>
      <c r="H14" s="120">
        <v>0</v>
      </c>
      <c r="I14" s="34"/>
    </row>
    <row r="15" spans="1:9" ht="21" customHeight="1" x14ac:dyDescent="0.2">
      <c r="A15" s="338" t="s">
        <v>142</v>
      </c>
      <c r="B15" s="91"/>
      <c r="C15" s="91"/>
      <c r="D15" s="117">
        <v>0</v>
      </c>
      <c r="E15" s="117">
        <v>0</v>
      </c>
      <c r="F15" s="118">
        <v>0</v>
      </c>
      <c r="G15" s="121"/>
      <c r="H15" s="120">
        <v>0</v>
      </c>
      <c r="I15" s="34"/>
    </row>
    <row r="16" spans="1:9" ht="20.25" customHeight="1" x14ac:dyDescent="0.2">
      <c r="A16" s="338" t="s">
        <v>141</v>
      </c>
      <c r="B16" s="91"/>
      <c r="C16" s="91"/>
      <c r="D16" s="117">
        <v>0</v>
      </c>
      <c r="E16" s="117">
        <v>0</v>
      </c>
      <c r="F16" s="118">
        <v>0</v>
      </c>
      <c r="G16" s="121"/>
      <c r="H16" s="120">
        <v>0</v>
      </c>
      <c r="I16" s="34"/>
    </row>
    <row r="17" spans="1:9" ht="21" customHeight="1" x14ac:dyDescent="0.2">
      <c r="A17" s="338" t="s">
        <v>140</v>
      </c>
      <c r="B17" s="91"/>
      <c r="C17" s="91"/>
      <c r="D17" s="117">
        <v>0</v>
      </c>
      <c r="E17" s="117">
        <v>0</v>
      </c>
      <c r="F17" s="118">
        <v>0</v>
      </c>
      <c r="G17" s="121"/>
      <c r="H17" s="120">
        <v>0</v>
      </c>
      <c r="I17" s="34"/>
    </row>
    <row r="18" spans="1:9" ht="20.25" customHeight="1" x14ac:dyDescent="0.2">
      <c r="A18" s="220"/>
      <c r="B18" s="91"/>
      <c r="C18" s="91"/>
      <c r="D18" s="117">
        <v>0</v>
      </c>
      <c r="E18" s="117">
        <v>0</v>
      </c>
      <c r="F18" s="118">
        <v>0</v>
      </c>
      <c r="G18" s="121"/>
      <c r="H18" s="120">
        <v>0</v>
      </c>
      <c r="I18" s="34"/>
    </row>
    <row r="19" spans="1:9" ht="20.25" customHeight="1" x14ac:dyDescent="0.2">
      <c r="A19" s="220"/>
      <c r="B19" s="91"/>
      <c r="C19" s="91"/>
      <c r="D19" s="117">
        <v>0</v>
      </c>
      <c r="E19" s="117">
        <v>0</v>
      </c>
      <c r="F19" s="118">
        <v>0</v>
      </c>
      <c r="G19" s="121"/>
      <c r="H19" s="120">
        <v>0</v>
      </c>
      <c r="I19" s="34"/>
    </row>
    <row r="20" spans="1:9" ht="20.25" customHeight="1" x14ac:dyDescent="0.2">
      <c r="A20" s="220"/>
      <c r="B20" s="91"/>
      <c r="C20" s="91"/>
      <c r="D20" s="117">
        <v>0</v>
      </c>
      <c r="E20" s="117">
        <v>0</v>
      </c>
      <c r="F20" s="118">
        <v>0</v>
      </c>
      <c r="G20" s="121"/>
      <c r="H20" s="120">
        <v>0</v>
      </c>
      <c r="I20" s="34"/>
    </row>
    <row r="21" spans="1:9" ht="20.25" customHeight="1" x14ac:dyDescent="0.2">
      <c r="A21" s="220"/>
      <c r="B21" s="91"/>
      <c r="C21" s="91"/>
      <c r="D21" s="117">
        <v>0</v>
      </c>
      <c r="E21" s="117">
        <v>0</v>
      </c>
      <c r="F21" s="118">
        <v>0</v>
      </c>
      <c r="G21" s="121"/>
      <c r="H21" s="120">
        <v>0</v>
      </c>
      <c r="I21" s="34"/>
    </row>
    <row r="22" spans="1:9" ht="21" customHeight="1" x14ac:dyDescent="0.2">
      <c r="A22" s="220"/>
      <c r="B22" s="91"/>
      <c r="C22" s="91"/>
      <c r="D22" s="117">
        <v>0</v>
      </c>
      <c r="E22" s="117">
        <v>0</v>
      </c>
      <c r="F22" s="118">
        <v>0</v>
      </c>
      <c r="G22" s="121"/>
      <c r="H22" s="120">
        <v>0</v>
      </c>
      <c r="I22" s="34"/>
    </row>
    <row r="23" spans="1:9" ht="21" customHeight="1" x14ac:dyDescent="0.2">
      <c r="A23" s="220"/>
      <c r="B23" s="91"/>
      <c r="C23" s="91"/>
      <c r="D23" s="117">
        <v>0</v>
      </c>
      <c r="E23" s="117">
        <v>0</v>
      </c>
      <c r="F23" s="118">
        <v>0</v>
      </c>
      <c r="G23" s="121"/>
      <c r="H23" s="120">
        <v>0</v>
      </c>
      <c r="I23" s="34"/>
    </row>
    <row r="24" spans="1:9" ht="21" customHeight="1" x14ac:dyDescent="0.2">
      <c r="A24" s="220"/>
      <c r="B24" s="91"/>
      <c r="C24" s="91"/>
      <c r="D24" s="117">
        <v>0</v>
      </c>
      <c r="E24" s="117">
        <v>0</v>
      </c>
      <c r="F24" s="118">
        <v>0</v>
      </c>
      <c r="G24" s="121"/>
      <c r="H24" s="120">
        <v>0</v>
      </c>
      <c r="I24" s="34"/>
    </row>
    <row r="25" spans="1:9" ht="21" customHeight="1" x14ac:dyDescent="0.2">
      <c r="A25" s="220"/>
      <c r="B25" s="91"/>
      <c r="C25" s="91"/>
      <c r="D25" s="117">
        <v>0</v>
      </c>
      <c r="E25" s="117">
        <v>0</v>
      </c>
      <c r="F25" s="118">
        <v>0</v>
      </c>
      <c r="G25" s="121"/>
      <c r="H25" s="120">
        <v>0</v>
      </c>
      <c r="I25" s="34"/>
    </row>
    <row r="26" spans="1:9" ht="20.25" customHeight="1" x14ac:dyDescent="0.2">
      <c r="A26" s="220"/>
      <c r="B26" s="91"/>
      <c r="C26" s="91"/>
      <c r="D26" s="117">
        <v>0</v>
      </c>
      <c r="E26" s="117">
        <v>0</v>
      </c>
      <c r="F26" s="118">
        <v>0</v>
      </c>
      <c r="G26" s="121"/>
      <c r="H26" s="120">
        <v>0</v>
      </c>
      <c r="I26" s="34"/>
    </row>
    <row r="27" spans="1:9" ht="28.5" customHeight="1" x14ac:dyDescent="0.2">
      <c r="A27" s="220" t="s">
        <v>135</v>
      </c>
      <c r="B27" s="91"/>
      <c r="C27" s="91"/>
      <c r="D27" s="35">
        <f>SUM(D12:D26)</f>
        <v>0</v>
      </c>
      <c r="E27" s="35">
        <f>SUM(E12:E26)</f>
        <v>0</v>
      </c>
      <c r="F27" s="35">
        <f>SUM(F12:F26)</f>
        <v>0</v>
      </c>
      <c r="G27" s="55"/>
      <c r="H27" s="23">
        <f>SUM(H13:H26)</f>
        <v>0</v>
      </c>
      <c r="I27" s="34"/>
    </row>
    <row r="28" spans="1:9" x14ac:dyDescent="0.2">
      <c r="A28" s="91"/>
      <c r="B28" s="91"/>
      <c r="C28" s="91"/>
      <c r="D28" s="1"/>
      <c r="E28" s="1"/>
      <c r="F28" s="1"/>
      <c r="H28" s="1"/>
    </row>
    <row r="29" spans="1:9" x14ac:dyDescent="0.2">
      <c r="A29" s="91"/>
      <c r="B29" s="91"/>
      <c r="C29" s="91"/>
      <c r="D29" s="2" t="s">
        <v>28</v>
      </c>
      <c r="E29" s="2" t="s">
        <v>28</v>
      </c>
      <c r="F29" s="2" t="s">
        <v>29</v>
      </c>
      <c r="G29" s="3"/>
      <c r="H29" s="4" t="s">
        <v>41</v>
      </c>
      <c r="I29" s="28"/>
    </row>
    <row r="30" spans="1:9" ht="15.75" x14ac:dyDescent="0.25">
      <c r="A30" s="223"/>
      <c r="B30" s="91"/>
      <c r="C30" s="91"/>
      <c r="D30" s="5" t="s">
        <v>42</v>
      </c>
      <c r="E30" s="5" t="s">
        <v>42</v>
      </c>
      <c r="F30" s="5" t="s">
        <v>42</v>
      </c>
      <c r="G30" s="6" t="s">
        <v>43</v>
      </c>
      <c r="H30" s="7" t="s">
        <v>44</v>
      </c>
      <c r="I30" s="28"/>
    </row>
    <row r="31" spans="1:9" ht="20.25" customHeight="1" x14ac:dyDescent="0.25">
      <c r="A31" s="223" t="s">
        <v>45</v>
      </c>
      <c r="B31" s="91"/>
      <c r="C31" s="91"/>
      <c r="D31" s="5">
        <f>+D11</f>
        <v>2024</v>
      </c>
      <c r="E31" s="5">
        <f>+E11</f>
        <v>2025</v>
      </c>
      <c r="F31" s="5">
        <f>+F11</f>
        <v>2026</v>
      </c>
      <c r="G31" s="8">
        <f>+G11</f>
        <v>2027</v>
      </c>
      <c r="H31" s="7">
        <f>+G11</f>
        <v>2027</v>
      </c>
      <c r="I31" s="28"/>
    </row>
    <row r="32" spans="1:9" ht="20.25" customHeight="1" x14ac:dyDescent="0.2">
      <c r="A32" s="338" t="s">
        <v>151</v>
      </c>
      <c r="B32" s="91"/>
      <c r="C32" s="91"/>
      <c r="D32" s="111">
        <v>0</v>
      </c>
      <c r="E32" s="111">
        <v>0</v>
      </c>
      <c r="F32" s="111">
        <v>0</v>
      </c>
      <c r="G32" s="112">
        <v>0</v>
      </c>
      <c r="H32" s="111">
        <v>0</v>
      </c>
      <c r="I32" s="28"/>
    </row>
    <row r="33" spans="1:9" ht="20.25" customHeight="1" x14ac:dyDescent="0.2">
      <c r="A33" s="338" t="s">
        <v>80</v>
      </c>
      <c r="B33" s="91"/>
      <c r="C33" s="91"/>
      <c r="D33" s="111">
        <v>0</v>
      </c>
      <c r="E33" s="111">
        <v>0</v>
      </c>
      <c r="F33" s="111">
        <v>0</v>
      </c>
      <c r="G33" s="112">
        <v>0</v>
      </c>
      <c r="H33" s="111">
        <v>0</v>
      </c>
      <c r="I33" s="28"/>
    </row>
    <row r="34" spans="1:9" ht="20.25" customHeight="1" x14ac:dyDescent="0.2">
      <c r="A34" s="338" t="s">
        <v>150</v>
      </c>
      <c r="B34" s="91"/>
      <c r="C34" s="91"/>
      <c r="D34" s="111">
        <v>0</v>
      </c>
      <c r="E34" s="111">
        <v>0</v>
      </c>
      <c r="F34" s="111">
        <v>0</v>
      </c>
      <c r="G34" s="112">
        <v>0</v>
      </c>
      <c r="H34" s="111">
        <v>0</v>
      </c>
      <c r="I34" s="28"/>
    </row>
    <row r="35" spans="1:9" ht="20.25" customHeight="1" x14ac:dyDescent="0.2">
      <c r="A35" s="220"/>
      <c r="B35" s="91"/>
      <c r="C35" s="91"/>
      <c r="D35" s="111">
        <v>0</v>
      </c>
      <c r="E35" s="111">
        <v>0</v>
      </c>
      <c r="F35" s="111">
        <v>0</v>
      </c>
      <c r="G35" s="112">
        <v>0</v>
      </c>
      <c r="H35" s="111">
        <v>0</v>
      </c>
      <c r="I35" s="28"/>
    </row>
    <row r="36" spans="1:9" ht="20.25" customHeight="1" x14ac:dyDescent="0.2">
      <c r="A36" s="220"/>
      <c r="B36" s="91"/>
      <c r="C36" s="91"/>
      <c r="D36" s="111">
        <v>0</v>
      </c>
      <c r="E36" s="111">
        <v>0</v>
      </c>
      <c r="F36" s="111">
        <v>0</v>
      </c>
      <c r="G36" s="112">
        <v>0</v>
      </c>
      <c r="H36" s="111">
        <v>0</v>
      </c>
      <c r="I36" s="28"/>
    </row>
    <row r="37" spans="1:9" ht="20.25" customHeight="1" x14ac:dyDescent="0.2">
      <c r="A37" s="220"/>
      <c r="B37" s="91"/>
      <c r="C37" s="91"/>
      <c r="D37" s="111">
        <v>0</v>
      </c>
      <c r="E37" s="111">
        <v>0</v>
      </c>
      <c r="F37" s="111">
        <v>0</v>
      </c>
      <c r="G37" s="112">
        <v>0</v>
      </c>
      <c r="H37" s="111">
        <v>0</v>
      </c>
      <c r="I37" s="28"/>
    </row>
    <row r="38" spans="1:9" ht="20.25" customHeight="1" x14ac:dyDescent="0.2">
      <c r="A38" s="220"/>
      <c r="B38" s="91"/>
      <c r="C38" s="91"/>
      <c r="D38" s="111">
        <v>0</v>
      </c>
      <c r="E38" s="111">
        <v>0</v>
      </c>
      <c r="F38" s="111">
        <v>0</v>
      </c>
      <c r="G38" s="112">
        <v>0</v>
      </c>
      <c r="H38" s="111">
        <v>0</v>
      </c>
      <c r="I38" s="28"/>
    </row>
    <row r="39" spans="1:9" ht="21" customHeight="1" x14ac:dyDescent="0.2">
      <c r="A39" s="220"/>
      <c r="B39" s="91"/>
      <c r="C39" s="91"/>
      <c r="D39" s="111">
        <v>0</v>
      </c>
      <c r="E39" s="111">
        <v>0</v>
      </c>
      <c r="F39" s="111">
        <v>0</v>
      </c>
      <c r="G39" s="112">
        <v>0</v>
      </c>
      <c r="H39" s="111">
        <v>0</v>
      </c>
      <c r="I39" s="28"/>
    </row>
    <row r="40" spans="1:9" ht="21" customHeight="1" x14ac:dyDescent="0.2">
      <c r="A40" s="220"/>
      <c r="B40" s="91"/>
      <c r="C40" s="91"/>
      <c r="D40" s="111">
        <v>0</v>
      </c>
      <c r="E40" s="111">
        <v>0</v>
      </c>
      <c r="F40" s="111">
        <v>0</v>
      </c>
      <c r="G40" s="112">
        <v>0</v>
      </c>
      <c r="H40" s="111">
        <v>0</v>
      </c>
      <c r="I40" s="28"/>
    </row>
    <row r="41" spans="1:9" ht="21" customHeight="1" x14ac:dyDescent="0.2">
      <c r="A41" s="220"/>
      <c r="B41" s="91"/>
      <c r="C41" s="91"/>
      <c r="D41" s="111">
        <v>0</v>
      </c>
      <c r="E41" s="111">
        <v>0</v>
      </c>
      <c r="F41" s="111">
        <v>0</v>
      </c>
      <c r="G41" s="112">
        <v>0</v>
      </c>
      <c r="H41" s="111">
        <v>0</v>
      </c>
      <c r="I41" s="28"/>
    </row>
    <row r="42" spans="1:9" ht="21" customHeight="1" x14ac:dyDescent="0.2">
      <c r="A42" s="220"/>
      <c r="B42" s="91"/>
      <c r="C42" s="91"/>
      <c r="D42" s="111">
        <v>0</v>
      </c>
      <c r="E42" s="111">
        <v>0</v>
      </c>
      <c r="F42" s="111">
        <v>0</v>
      </c>
      <c r="G42" s="112">
        <v>0</v>
      </c>
      <c r="H42" s="111">
        <v>0</v>
      </c>
      <c r="I42" s="28"/>
    </row>
    <row r="43" spans="1:9" ht="21" customHeight="1" x14ac:dyDescent="0.2">
      <c r="A43" s="220"/>
      <c r="B43" s="91"/>
      <c r="C43" s="91"/>
      <c r="D43" s="111">
        <v>0</v>
      </c>
      <c r="E43" s="111">
        <v>0</v>
      </c>
      <c r="F43" s="111">
        <v>0</v>
      </c>
      <c r="G43" s="112">
        <v>0</v>
      </c>
      <c r="H43" s="111">
        <v>0</v>
      </c>
    </row>
    <row r="44" spans="1:9" ht="20.25" customHeight="1" x14ac:dyDescent="0.2">
      <c r="A44" s="220"/>
      <c r="B44" s="91"/>
      <c r="C44" s="91"/>
      <c r="D44" s="89">
        <v>0</v>
      </c>
      <c r="E44" s="89">
        <v>0</v>
      </c>
      <c r="F44" s="89">
        <v>0</v>
      </c>
      <c r="G44" s="90">
        <v>0</v>
      </c>
      <c r="H44" s="197">
        <v>0</v>
      </c>
    </row>
    <row r="45" spans="1:9" ht="20.100000000000001" customHeight="1" x14ac:dyDescent="0.25">
      <c r="A45" s="223" t="s">
        <v>143</v>
      </c>
      <c r="B45" s="91"/>
      <c r="C45" s="91"/>
      <c r="D45" s="35">
        <f>SUM(D32:D44)</f>
        <v>0</v>
      </c>
      <c r="E45" s="35">
        <f>SUM(E32:E44)</f>
        <v>0</v>
      </c>
      <c r="F45" s="35">
        <f>SUM(F32:F44)</f>
        <v>0</v>
      </c>
      <c r="G45" s="35">
        <f>SUM(G32:G44)</f>
        <v>0</v>
      </c>
      <c r="H45" s="194">
        <f>SUM(H32:H44)</f>
        <v>0</v>
      </c>
    </row>
    <row r="46" spans="1:9" ht="20.100000000000001" customHeight="1" x14ac:dyDescent="0.25">
      <c r="A46" s="223" t="s">
        <v>58</v>
      </c>
      <c r="B46" s="91"/>
      <c r="C46" s="91"/>
      <c r="D46" s="35">
        <f>D27-D45</f>
        <v>0</v>
      </c>
      <c r="E46" s="35">
        <f>E27-E45</f>
        <v>0</v>
      </c>
      <c r="F46" s="35">
        <f>F27-F45</f>
        <v>0</v>
      </c>
      <c r="G46" s="36">
        <f>H27-G45</f>
        <v>0</v>
      </c>
      <c r="H46" s="198">
        <f>H27-H45</f>
        <v>0</v>
      </c>
    </row>
    <row r="47" spans="1:9" ht="15.75" x14ac:dyDescent="0.25">
      <c r="A47" s="223" t="s">
        <v>59</v>
      </c>
      <c r="B47" s="91"/>
      <c r="C47" s="91"/>
      <c r="D47" s="89">
        <v>0</v>
      </c>
      <c r="E47" s="89">
        <f>D50</f>
        <v>0</v>
      </c>
      <c r="F47" s="35">
        <f>+E50</f>
        <v>0</v>
      </c>
      <c r="G47" s="36">
        <f>+F50</f>
        <v>0</v>
      </c>
      <c r="H47" s="198">
        <f>+F50</f>
        <v>0</v>
      </c>
    </row>
    <row r="48" spans="1:9" ht="20.100000000000001" customHeight="1" x14ac:dyDescent="0.25">
      <c r="A48" s="223" t="s">
        <v>60</v>
      </c>
      <c r="B48" s="91"/>
      <c r="C48" s="91"/>
      <c r="D48" s="89">
        <v>0</v>
      </c>
      <c r="E48" s="89">
        <v>0</v>
      </c>
      <c r="F48" s="89">
        <v>0</v>
      </c>
      <c r="G48" s="90">
        <v>0</v>
      </c>
      <c r="H48" s="197">
        <v>0</v>
      </c>
    </row>
    <row r="49" spans="1:8" ht="20.100000000000001" customHeight="1" x14ac:dyDescent="0.25">
      <c r="A49" s="223" t="s">
        <v>66</v>
      </c>
      <c r="B49" s="91"/>
      <c r="C49" s="91"/>
      <c r="D49" s="89">
        <v>0</v>
      </c>
      <c r="E49" s="89">
        <v>0</v>
      </c>
      <c r="F49" s="89">
        <v>0</v>
      </c>
      <c r="G49" s="90">
        <v>0</v>
      </c>
      <c r="H49" s="197">
        <v>0</v>
      </c>
    </row>
    <row r="50" spans="1:8" ht="20.100000000000001" customHeight="1" x14ac:dyDescent="0.25">
      <c r="A50" s="223" t="s">
        <v>144</v>
      </c>
      <c r="B50" s="91"/>
      <c r="C50" s="91"/>
      <c r="D50" s="191">
        <f>D46+D47+D48-D49</f>
        <v>0</v>
      </c>
      <c r="E50" s="191">
        <f>E46+E47+E48-E49</f>
        <v>0</v>
      </c>
      <c r="F50" s="192">
        <f>F46+F47+F48-F49</f>
        <v>0</v>
      </c>
      <c r="G50" s="193">
        <f>G46+G47+G48-G49</f>
        <v>0</v>
      </c>
      <c r="H50" s="199">
        <f>H46+H47+H48-H49</f>
        <v>0</v>
      </c>
    </row>
    <row r="51" spans="1:8" ht="20.100000000000001" customHeight="1" x14ac:dyDescent="0.2"/>
  </sheetData>
  <mergeCells count="4">
    <mergeCell ref="A4:H4"/>
    <mergeCell ref="A5:H5"/>
    <mergeCell ref="A6:H6"/>
    <mergeCell ref="E8:H8"/>
  </mergeCells>
  <pageMargins left="0.7" right="0.7" top="0.75" bottom="0.75" header="0.3" footer="0.3"/>
  <pageSetup scale="76" orientation="portrait" r:id="rId1"/>
  <legacyDrawing r:id="rId2"/>
</worksheet>
</file>

<file path=xl/worksheets/sheet5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B76267-ABDA-49CE-8E16-E5538C915D17}">
  <sheetPr>
    <pageSetUpPr fitToPage="1"/>
  </sheetPr>
  <dimension ref="A1:P69"/>
  <sheetViews>
    <sheetView showGridLines="0" zoomScale="85" zoomScaleNormal="85" workbookViewId="0">
      <selection activeCell="I30" sqref="I30"/>
    </sheetView>
  </sheetViews>
  <sheetFormatPr defaultColWidth="8.88671875" defaultRowHeight="15" x14ac:dyDescent="0.2"/>
  <cols>
    <col min="1" max="1" width="5.44140625" style="10" customWidth="1"/>
    <col min="2" max="4" width="8.88671875" style="10"/>
    <col min="5" max="5" width="13.6640625" style="10" customWidth="1"/>
    <col min="6" max="6" width="11.77734375" style="10" customWidth="1"/>
    <col min="7" max="7" width="17.44140625" style="10" customWidth="1"/>
    <col min="8" max="8" width="2.77734375" style="10" customWidth="1"/>
    <col min="9" max="9" width="16.88671875" style="10" customWidth="1"/>
    <col min="10" max="10" width="8.88671875" style="10"/>
    <col min="11" max="11" width="15.44140625" style="10" bestFit="1" customWidth="1"/>
    <col min="12" max="14" width="8.88671875" style="10"/>
    <col min="15" max="15" width="19" style="10" customWidth="1"/>
    <col min="16" max="16" width="10.33203125" style="10" bestFit="1" customWidth="1"/>
    <col min="17" max="16384" width="8.88671875" style="10"/>
  </cols>
  <sheetData>
    <row r="1" spans="1:16" x14ac:dyDescent="0.2">
      <c r="I1" s="182" t="s">
        <v>116</v>
      </c>
    </row>
    <row r="2" spans="1:16" ht="26.25" x14ac:dyDescent="0.4">
      <c r="D2" s="88" t="s">
        <v>275</v>
      </c>
      <c r="E2" s="87"/>
      <c r="F2" s="91"/>
      <c r="G2" s="91"/>
    </row>
    <row r="3" spans="1:16" ht="23.25" x14ac:dyDescent="0.35">
      <c r="A3" s="15"/>
      <c r="B3" s="11"/>
      <c r="C3" s="15"/>
      <c r="D3" s="93"/>
      <c r="E3" s="86" t="s">
        <v>215</v>
      </c>
      <c r="F3" s="94"/>
      <c r="G3" s="93"/>
      <c r="H3" s="15"/>
      <c r="I3" s="15"/>
    </row>
    <row r="4" spans="1:16" ht="23.25" x14ac:dyDescent="0.35">
      <c r="A4" s="15"/>
      <c r="B4" s="11"/>
      <c r="C4" s="15"/>
      <c r="D4" s="93"/>
      <c r="E4" s="93"/>
      <c r="F4" s="93"/>
      <c r="G4" s="93"/>
      <c r="H4" s="15"/>
    </row>
    <row r="5" spans="1:16" ht="24" thickBot="1" x14ac:dyDescent="0.4">
      <c r="A5" s="15"/>
      <c r="B5" s="11"/>
      <c r="C5" s="15"/>
      <c r="D5" s="15"/>
      <c r="E5" s="40"/>
      <c r="F5" s="77"/>
      <c r="G5" s="15"/>
      <c r="H5" s="15"/>
      <c r="I5" s="15"/>
    </row>
    <row r="6" spans="1:16" ht="18.75" thickBot="1" x14ac:dyDescent="0.3">
      <c r="A6" s="75" t="s">
        <v>102</v>
      </c>
      <c r="B6" s="76"/>
      <c r="C6" s="76"/>
      <c r="D6" s="76"/>
      <c r="E6" s="85">
        <v>0</v>
      </c>
      <c r="F6" s="41"/>
    </row>
    <row r="8" spans="1:16" ht="15.75" x14ac:dyDescent="0.25">
      <c r="B8" s="18" t="s">
        <v>8</v>
      </c>
      <c r="N8" s="397" t="s">
        <v>98</v>
      </c>
      <c r="O8" s="397"/>
      <c r="P8" s="397"/>
    </row>
    <row r="9" spans="1:16" x14ac:dyDescent="0.2">
      <c r="A9" s="9" t="s">
        <v>9</v>
      </c>
      <c r="B9" s="9" t="s">
        <v>145</v>
      </c>
      <c r="G9" s="21">
        <f>+'DS 5 WKS'!H45</f>
        <v>0</v>
      </c>
      <c r="H9" s="14"/>
      <c r="I9" s="14"/>
    </row>
    <row r="10" spans="1:16" x14ac:dyDescent="0.2">
      <c r="B10" s="9" t="s">
        <v>146</v>
      </c>
      <c r="G10" s="22">
        <f>+'DS 5 WKS'!H49</f>
        <v>0</v>
      </c>
      <c r="H10" s="14"/>
      <c r="I10" s="14"/>
      <c r="N10" s="10" t="s">
        <v>109</v>
      </c>
      <c r="P10" s="45">
        <f>+'DS 5 WKS'!F45</f>
        <v>0</v>
      </c>
    </row>
    <row r="11" spans="1:16" ht="15.75" thickBot="1" x14ac:dyDescent="0.25">
      <c r="B11" s="9" t="s">
        <v>10</v>
      </c>
      <c r="G11" s="22"/>
      <c r="H11" s="14"/>
      <c r="I11" s="21">
        <f>G9+G10</f>
        <v>0</v>
      </c>
      <c r="N11" s="10" t="s">
        <v>326</v>
      </c>
      <c r="P11" s="46">
        <f>+'DS 5 WKS'!F49</f>
        <v>0</v>
      </c>
    </row>
    <row r="12" spans="1:16" ht="15.75" thickBot="1" x14ac:dyDescent="0.25">
      <c r="A12" s="9" t="s">
        <v>11</v>
      </c>
      <c r="B12" s="9" t="s">
        <v>63</v>
      </c>
      <c r="G12" s="14"/>
      <c r="H12" s="14"/>
      <c r="I12" s="83">
        <v>0</v>
      </c>
      <c r="K12" s="42" t="str">
        <f>IF(I12&gt;P24,"Too High", "Within Limitations")</f>
        <v>Within Limitations</v>
      </c>
      <c r="N12" s="10" t="s">
        <v>99</v>
      </c>
      <c r="P12" s="45">
        <f>SUM(P10:P11)</f>
        <v>0</v>
      </c>
    </row>
    <row r="13" spans="1:16" x14ac:dyDescent="0.2">
      <c r="A13" s="9" t="s">
        <v>12</v>
      </c>
      <c r="B13" s="9" t="s">
        <v>13</v>
      </c>
      <c r="I13" s="1"/>
      <c r="P13" s="45"/>
    </row>
    <row r="14" spans="1:16" ht="15.75" thickBot="1" x14ac:dyDescent="0.25">
      <c r="B14" s="9" t="s">
        <v>14</v>
      </c>
      <c r="I14" s="174">
        <f>I11+I12</f>
        <v>0</v>
      </c>
      <c r="N14" s="10" t="s">
        <v>120</v>
      </c>
      <c r="P14" s="79">
        <f>+P12*0.75</f>
        <v>0</v>
      </c>
    </row>
    <row r="15" spans="1:16" ht="15.75" thickTop="1" x14ac:dyDescent="0.2">
      <c r="I15" s="12"/>
    </row>
    <row r="16" spans="1:16" ht="15.75" x14ac:dyDescent="0.25">
      <c r="B16" s="18" t="s">
        <v>15</v>
      </c>
      <c r="N16" s="10" t="s">
        <v>165</v>
      </c>
      <c r="P16" s="79">
        <f>+'DS 5 WKS'!H45</f>
        <v>0</v>
      </c>
    </row>
    <row r="17" spans="1:16" x14ac:dyDescent="0.2">
      <c r="A17" s="9">
        <v>4</v>
      </c>
      <c r="B17" s="9" t="s">
        <v>115</v>
      </c>
      <c r="F17" s="9" t="str">
        <f>(+TOC!D2-1) &amp; " (Note 2)"</f>
        <v>2026 (Note 2)</v>
      </c>
      <c r="I17" s="21">
        <f>+'DS 5 WKS'!F50</f>
        <v>0</v>
      </c>
      <c r="N17" s="10" t="s">
        <v>325</v>
      </c>
      <c r="P17" s="80">
        <f>+'DS 5 WKS'!H49</f>
        <v>0</v>
      </c>
    </row>
    <row r="18" spans="1:16" x14ac:dyDescent="0.2">
      <c r="A18" s="9" t="s">
        <v>16</v>
      </c>
      <c r="B18" s="9" t="s">
        <v>147</v>
      </c>
      <c r="G18" s="20">
        <f>+'DS 5 WKS'!H27</f>
        <v>0</v>
      </c>
      <c r="I18" s="1"/>
      <c r="N18" s="10" t="s">
        <v>99</v>
      </c>
      <c r="P18" s="79">
        <f>SUM(P16:P17)</f>
        <v>0</v>
      </c>
    </row>
    <row r="19" spans="1:16" x14ac:dyDescent="0.2">
      <c r="B19" s="9" t="s">
        <v>148</v>
      </c>
      <c r="G19" s="19">
        <f>+'DS 5 WKS'!H48</f>
        <v>0</v>
      </c>
      <c r="P19" s="79"/>
    </row>
    <row r="20" spans="1:16" x14ac:dyDescent="0.2">
      <c r="B20" s="9" t="s">
        <v>17</v>
      </c>
      <c r="G20" s="1"/>
      <c r="N20" s="10" t="s">
        <v>120</v>
      </c>
      <c r="P20" s="79">
        <f>+P18*0.75</f>
        <v>0</v>
      </c>
    </row>
    <row r="21" spans="1:16" x14ac:dyDescent="0.2">
      <c r="B21" s="9" t="s">
        <v>18</v>
      </c>
      <c r="I21" s="24">
        <f>G18+G19</f>
        <v>0</v>
      </c>
      <c r="P21" s="81"/>
    </row>
    <row r="22" spans="1:16" x14ac:dyDescent="0.2">
      <c r="B22" s="9"/>
      <c r="I22" s="13"/>
      <c r="P22" s="81"/>
    </row>
    <row r="23" spans="1:16" ht="15.75" x14ac:dyDescent="0.25">
      <c r="A23" s="9" t="s">
        <v>19</v>
      </c>
      <c r="B23" s="18" t="s">
        <v>20</v>
      </c>
      <c r="I23" s="23">
        <f>I17+I21</f>
        <v>0</v>
      </c>
      <c r="N23" s="10" t="s">
        <v>167</v>
      </c>
      <c r="P23" s="81"/>
    </row>
    <row r="24" spans="1:16" x14ac:dyDescent="0.2">
      <c r="A24" s="9" t="s">
        <v>21</v>
      </c>
      <c r="B24" s="9" t="s">
        <v>22</v>
      </c>
      <c r="I24" s="1"/>
      <c r="N24" s="10" t="s">
        <v>120</v>
      </c>
      <c r="P24" s="82">
        <f>MIN(P14,P20)</f>
        <v>0</v>
      </c>
    </row>
    <row r="25" spans="1:16" x14ac:dyDescent="0.2">
      <c r="B25" s="9" t="s">
        <v>23</v>
      </c>
      <c r="I25" s="21">
        <f>IF((I14-I23)&lt;0,0,I14-I23)</f>
        <v>0</v>
      </c>
    </row>
    <row r="26" spans="1:16" ht="15.75" thickBot="1" x14ac:dyDescent="0.25">
      <c r="A26" s="9" t="s">
        <v>24</v>
      </c>
      <c r="B26" s="9" t="s">
        <v>25</v>
      </c>
      <c r="I26" s="1"/>
    </row>
    <row r="27" spans="1:16" ht="15.75" thickBot="1" x14ac:dyDescent="0.25">
      <c r="B27" s="9" t="s">
        <v>26</v>
      </c>
      <c r="I27" s="84">
        <v>0</v>
      </c>
      <c r="K27" s="42" t="str">
        <f>IF(I27&gt;(I25*0.05),"Too High", "Within Limitations")</f>
        <v>Within Limitations</v>
      </c>
    </row>
    <row r="28" spans="1:16" ht="16.5" thickBot="1" x14ac:dyDescent="0.3">
      <c r="A28" s="9" t="s">
        <v>27</v>
      </c>
      <c r="B28" s="9" t="s">
        <v>149</v>
      </c>
      <c r="I28" s="173">
        <f>I25+I27</f>
        <v>0</v>
      </c>
      <c r="J28" s="16"/>
      <c r="K28" s="16"/>
      <c r="L28" s="16"/>
    </row>
    <row r="29" spans="1:16" ht="16.5" thickTop="1" thickBot="1" x14ac:dyDescent="0.25">
      <c r="I29" s="12"/>
    </row>
    <row r="30" spans="1:16" ht="16.5" thickBot="1" x14ac:dyDescent="0.3">
      <c r="A30" s="17" t="s">
        <v>34</v>
      </c>
      <c r="B30" s="10" t="s">
        <v>139</v>
      </c>
      <c r="I30" s="25" t="e">
        <f>ROUND(I28/E6*1000,2)</f>
        <v>#DIV/0!</v>
      </c>
    </row>
    <row r="32" spans="1:16" ht="37.5" customHeight="1" x14ac:dyDescent="0.25">
      <c r="A32" s="395" t="s">
        <v>106</v>
      </c>
      <c r="B32" s="396"/>
      <c r="C32" s="396"/>
      <c r="D32" s="396"/>
      <c r="E32" s="396"/>
      <c r="F32" s="396"/>
      <c r="G32" s="396"/>
      <c r="H32" s="396"/>
      <c r="I32" s="396"/>
    </row>
    <row r="33" spans="1:10" x14ac:dyDescent="0.2">
      <c r="A33" s="9"/>
    </row>
    <row r="34" spans="1:10" ht="15" customHeight="1" x14ac:dyDescent="0.2">
      <c r="A34" s="362" t="s">
        <v>125</v>
      </c>
      <c r="B34" s="362"/>
      <c r="C34" s="362"/>
      <c r="D34" s="362"/>
      <c r="E34" s="362"/>
      <c r="F34" s="362"/>
      <c r="G34" s="362"/>
      <c r="H34" s="362"/>
      <c r="I34" s="362"/>
    </row>
    <row r="35" spans="1:10" x14ac:dyDescent="0.2">
      <c r="A35" s="362"/>
      <c r="B35" s="362"/>
      <c r="C35" s="362"/>
      <c r="D35" s="362"/>
      <c r="E35" s="362"/>
      <c r="F35" s="362"/>
      <c r="G35" s="362"/>
      <c r="H35" s="362"/>
      <c r="I35" s="362"/>
    </row>
    <row r="36" spans="1:10" x14ac:dyDescent="0.2">
      <c r="A36" s="362"/>
      <c r="B36" s="362"/>
      <c r="C36" s="362"/>
      <c r="D36" s="362"/>
      <c r="E36" s="362"/>
      <c r="F36" s="362"/>
      <c r="G36" s="362"/>
      <c r="H36" s="362"/>
      <c r="I36" s="362"/>
    </row>
    <row r="37" spans="1:10" hidden="1" x14ac:dyDescent="0.2">
      <c r="A37" s="44"/>
      <c r="B37" s="44"/>
      <c r="C37" s="44"/>
      <c r="D37" s="44"/>
      <c r="E37" s="44"/>
      <c r="F37" s="44"/>
      <c r="G37" s="44"/>
      <c r="H37" s="44"/>
      <c r="I37" s="44"/>
    </row>
    <row r="38" spans="1:10" ht="15.75" hidden="1" x14ac:dyDescent="0.25">
      <c r="A38" s="16" t="s">
        <v>124</v>
      </c>
    </row>
    <row r="39" spans="1:10" ht="15.75" hidden="1" x14ac:dyDescent="0.25">
      <c r="A39" s="16"/>
    </row>
    <row r="40" spans="1:10" ht="19.5" hidden="1" customHeight="1" x14ac:dyDescent="0.2">
      <c r="A40" s="360" t="s">
        <v>123</v>
      </c>
      <c r="B40" s="360"/>
      <c r="C40" s="360"/>
      <c r="D40" s="360"/>
      <c r="E40" s="360"/>
      <c r="F40" s="360"/>
      <c r="G40" s="360"/>
      <c r="H40" s="360"/>
      <c r="I40" s="360"/>
      <c r="J40" s="360"/>
    </row>
    <row r="41" spans="1:10" ht="19.5" hidden="1" customHeight="1" x14ac:dyDescent="0.2">
      <c r="A41" s="360"/>
      <c r="B41" s="360"/>
      <c r="C41" s="360"/>
      <c r="D41" s="360"/>
      <c r="E41" s="360"/>
      <c r="F41" s="360"/>
      <c r="G41" s="360"/>
      <c r="H41" s="360"/>
      <c r="I41" s="360"/>
      <c r="J41" s="360"/>
    </row>
    <row r="42" spans="1:10" ht="19.5" hidden="1" customHeight="1" x14ac:dyDescent="0.2">
      <c r="A42" s="360"/>
      <c r="B42" s="360"/>
      <c r="C42" s="360"/>
      <c r="D42" s="360"/>
      <c r="E42" s="360"/>
      <c r="F42" s="360"/>
      <c r="G42" s="360"/>
      <c r="H42" s="360"/>
      <c r="I42" s="360"/>
      <c r="J42" s="360"/>
    </row>
    <row r="43" spans="1:10" ht="19.5" hidden="1" customHeight="1" x14ac:dyDescent="0.2">
      <c r="A43" s="360"/>
      <c r="B43" s="360"/>
      <c r="C43" s="360"/>
      <c r="D43" s="360"/>
      <c r="E43" s="360"/>
      <c r="F43" s="360"/>
      <c r="G43" s="360"/>
      <c r="H43" s="360"/>
      <c r="I43" s="360"/>
      <c r="J43" s="360"/>
    </row>
    <row r="44" spans="1:10" ht="19.5" hidden="1" customHeight="1" x14ac:dyDescent="0.2">
      <c r="A44" s="360"/>
      <c r="B44" s="360"/>
      <c r="C44" s="360"/>
      <c r="D44" s="360"/>
      <c r="E44" s="360"/>
      <c r="F44" s="360"/>
      <c r="G44" s="360"/>
      <c r="H44" s="360"/>
      <c r="I44" s="360"/>
      <c r="J44" s="360"/>
    </row>
    <row r="45" spans="1:10" hidden="1" x14ac:dyDescent="0.2"/>
    <row r="46" spans="1:10" ht="18.75" hidden="1" customHeight="1" x14ac:dyDescent="0.2">
      <c r="A46" s="360" t="s">
        <v>121</v>
      </c>
      <c r="B46" s="360"/>
      <c r="C46" s="360"/>
      <c r="D46" s="360"/>
      <c r="E46" s="360"/>
      <c r="F46" s="360"/>
      <c r="G46" s="360"/>
      <c r="H46" s="360"/>
      <c r="I46" s="360"/>
      <c r="J46" s="360"/>
    </row>
    <row r="47" spans="1:10" ht="18.75" hidden="1" customHeight="1" x14ac:dyDescent="0.2">
      <c r="A47" s="360"/>
      <c r="B47" s="360"/>
      <c r="C47" s="360"/>
      <c r="D47" s="360"/>
      <c r="E47" s="360"/>
      <c r="F47" s="360"/>
      <c r="G47" s="360"/>
      <c r="H47" s="360"/>
      <c r="I47" s="360"/>
      <c r="J47" s="360"/>
    </row>
    <row r="48" spans="1:10" ht="18.75" hidden="1" customHeight="1" x14ac:dyDescent="0.2">
      <c r="A48" s="360"/>
      <c r="B48" s="360"/>
      <c r="C48" s="360"/>
      <c r="D48" s="360"/>
      <c r="E48" s="360"/>
      <c r="F48" s="360"/>
      <c r="G48" s="360"/>
      <c r="H48" s="360"/>
      <c r="I48" s="360"/>
      <c r="J48" s="360"/>
    </row>
    <row r="49" spans="1:10" ht="18.75" hidden="1" customHeight="1" x14ac:dyDescent="0.2">
      <c r="A49" s="360"/>
      <c r="B49" s="360"/>
      <c r="C49" s="360"/>
      <c r="D49" s="360"/>
      <c r="E49" s="360"/>
      <c r="F49" s="360"/>
      <c r="G49" s="360"/>
      <c r="H49" s="360"/>
      <c r="I49" s="360"/>
      <c r="J49" s="360"/>
    </row>
    <row r="50" spans="1:10" ht="18.75" hidden="1" customHeight="1" x14ac:dyDescent="0.2">
      <c r="A50" s="360"/>
      <c r="B50" s="360"/>
      <c r="C50" s="360"/>
      <c r="D50" s="360"/>
      <c r="E50" s="360"/>
      <c r="F50" s="360"/>
      <c r="G50" s="360"/>
      <c r="H50" s="360"/>
      <c r="I50" s="360"/>
      <c r="J50" s="360"/>
    </row>
    <row r="51" spans="1:10" ht="18.75" hidden="1" customHeight="1" x14ac:dyDescent="0.2">
      <c r="A51" s="360"/>
      <c r="B51" s="360"/>
      <c r="C51" s="360"/>
      <c r="D51" s="360"/>
      <c r="E51" s="360"/>
      <c r="F51" s="360"/>
      <c r="G51" s="360"/>
      <c r="H51" s="360"/>
      <c r="I51" s="360"/>
      <c r="J51" s="360"/>
    </row>
    <row r="52" spans="1:10" ht="21.75" hidden="1" customHeight="1" x14ac:dyDescent="0.2">
      <c r="A52" s="360"/>
      <c r="B52" s="360"/>
      <c r="C52" s="360"/>
      <c r="D52" s="360"/>
      <c r="E52" s="360"/>
      <c r="F52" s="360"/>
      <c r="G52" s="360"/>
      <c r="H52" s="360"/>
      <c r="I52" s="360"/>
      <c r="J52" s="360"/>
    </row>
    <row r="53" spans="1:10" hidden="1" x14ac:dyDescent="0.2">
      <c r="A53" s="360" t="s">
        <v>122</v>
      </c>
      <c r="B53" s="360"/>
      <c r="C53" s="360"/>
      <c r="D53" s="360"/>
      <c r="E53" s="360"/>
      <c r="F53" s="360"/>
      <c r="G53" s="360"/>
      <c r="H53" s="360"/>
      <c r="I53" s="360"/>
      <c r="J53" s="360"/>
    </row>
    <row r="54" spans="1:10" hidden="1" x14ac:dyDescent="0.2">
      <c r="A54" s="360"/>
      <c r="B54" s="360"/>
      <c r="C54" s="360"/>
      <c r="D54" s="360"/>
      <c r="E54" s="360"/>
      <c r="F54" s="360"/>
      <c r="G54" s="360"/>
      <c r="H54" s="360"/>
      <c r="I54" s="360"/>
      <c r="J54" s="360"/>
    </row>
    <row r="55" spans="1:10" hidden="1" x14ac:dyDescent="0.2">
      <c r="A55" s="360"/>
      <c r="B55" s="360"/>
      <c r="C55" s="360"/>
      <c r="D55" s="360"/>
      <c r="E55" s="360"/>
      <c r="F55" s="360"/>
      <c r="G55" s="360"/>
      <c r="H55" s="360"/>
      <c r="I55" s="360"/>
      <c r="J55" s="360"/>
    </row>
    <row r="56" spans="1:10" hidden="1" x14ac:dyDescent="0.2">
      <c r="A56" s="360"/>
      <c r="B56" s="360"/>
      <c r="C56" s="360"/>
      <c r="D56" s="360"/>
      <c r="E56" s="360"/>
      <c r="F56" s="360"/>
      <c r="G56" s="360"/>
      <c r="H56" s="360"/>
      <c r="I56" s="360"/>
      <c r="J56" s="360"/>
    </row>
    <row r="57" spans="1:10" hidden="1" x14ac:dyDescent="0.2">
      <c r="A57" s="360"/>
      <c r="B57" s="360"/>
      <c r="C57" s="360"/>
      <c r="D57" s="360"/>
      <c r="E57" s="360"/>
      <c r="F57" s="360"/>
      <c r="G57" s="360"/>
      <c r="H57" s="360"/>
      <c r="I57" s="360"/>
      <c r="J57" s="360"/>
    </row>
    <row r="58" spans="1:10" hidden="1" x14ac:dyDescent="0.2">
      <c r="A58" s="360"/>
      <c r="B58" s="360"/>
      <c r="C58" s="360"/>
      <c r="D58" s="360"/>
      <c r="E58" s="360"/>
      <c r="F58" s="360"/>
      <c r="G58" s="360"/>
      <c r="H58" s="360"/>
      <c r="I58" s="360"/>
      <c r="J58" s="360"/>
    </row>
    <row r="59" spans="1:10" hidden="1" x14ac:dyDescent="0.2">
      <c r="A59" s="360"/>
      <c r="B59" s="360"/>
      <c r="C59" s="360"/>
      <c r="D59" s="360"/>
      <c r="E59" s="360"/>
      <c r="F59" s="360"/>
      <c r="G59" s="360"/>
      <c r="H59" s="360"/>
      <c r="I59" s="360"/>
      <c r="J59" s="360"/>
    </row>
    <row r="60" spans="1:10" hidden="1" x14ac:dyDescent="0.2">
      <c r="A60" s="360"/>
      <c r="B60" s="360"/>
      <c r="C60" s="360"/>
      <c r="D60" s="360"/>
      <c r="E60" s="360"/>
      <c r="F60" s="360"/>
      <c r="G60" s="360"/>
      <c r="H60" s="360"/>
      <c r="I60" s="360"/>
      <c r="J60" s="360"/>
    </row>
    <row r="61" spans="1:10" hidden="1" x14ac:dyDescent="0.2">
      <c r="A61" s="360"/>
      <c r="B61" s="360"/>
      <c r="C61" s="360"/>
      <c r="D61" s="360"/>
      <c r="E61" s="360"/>
      <c r="F61" s="360"/>
      <c r="G61" s="360"/>
      <c r="H61" s="360"/>
      <c r="I61" s="360"/>
      <c r="J61" s="360"/>
    </row>
    <row r="62" spans="1:10" hidden="1" x14ac:dyDescent="0.2">
      <c r="A62" s="360"/>
      <c r="B62" s="360"/>
      <c r="C62" s="360"/>
      <c r="D62" s="360"/>
      <c r="E62" s="360"/>
      <c r="F62" s="360"/>
      <c r="G62" s="360"/>
      <c r="H62" s="360"/>
      <c r="I62" s="360"/>
      <c r="J62" s="360"/>
    </row>
    <row r="63" spans="1:10" hidden="1" x14ac:dyDescent="0.2">
      <c r="A63" s="360"/>
      <c r="B63" s="360"/>
      <c r="C63" s="360"/>
      <c r="D63" s="360"/>
      <c r="E63" s="360"/>
      <c r="F63" s="360"/>
      <c r="G63" s="360"/>
      <c r="H63" s="360"/>
      <c r="I63" s="360"/>
      <c r="J63" s="360"/>
    </row>
    <row r="64" spans="1:10" hidden="1" x14ac:dyDescent="0.2">
      <c r="A64" s="360"/>
      <c r="B64" s="360"/>
      <c r="C64" s="360"/>
      <c r="D64" s="360"/>
      <c r="E64" s="360"/>
      <c r="F64" s="360"/>
      <c r="G64" s="360"/>
      <c r="H64" s="360"/>
      <c r="I64" s="360"/>
      <c r="J64" s="360"/>
    </row>
    <row r="65" spans="1:10" hidden="1" x14ac:dyDescent="0.2">
      <c r="A65" s="360"/>
      <c r="B65" s="360"/>
      <c r="C65" s="360"/>
      <c r="D65" s="360"/>
      <c r="E65" s="360"/>
      <c r="F65" s="360"/>
      <c r="G65" s="360"/>
      <c r="H65" s="360"/>
      <c r="I65" s="360"/>
      <c r="J65" s="360"/>
    </row>
    <row r="66" spans="1:10" hidden="1" x14ac:dyDescent="0.2">
      <c r="A66" s="360"/>
      <c r="B66" s="360"/>
      <c r="C66" s="360"/>
      <c r="D66" s="360"/>
      <c r="E66" s="360"/>
      <c r="F66" s="360"/>
      <c r="G66" s="360"/>
      <c r="H66" s="360"/>
      <c r="I66" s="360"/>
      <c r="J66" s="360"/>
    </row>
    <row r="67" spans="1:10" hidden="1" x14ac:dyDescent="0.2"/>
    <row r="69" spans="1:10" ht="15.75" x14ac:dyDescent="0.25">
      <c r="A69" s="10" t="s">
        <v>160</v>
      </c>
      <c r="G69" s="74" t="s">
        <v>161</v>
      </c>
    </row>
  </sheetData>
  <mergeCells count="6">
    <mergeCell ref="A53:J66"/>
    <mergeCell ref="N8:P8"/>
    <mergeCell ref="A32:I32"/>
    <mergeCell ref="A34:I36"/>
    <mergeCell ref="A40:J44"/>
    <mergeCell ref="A46:J52"/>
  </mergeCells>
  <conditionalFormatting sqref="K12 K27">
    <cfRule type="containsText" dxfId="100" priority="4" operator="containsText" text="Too High">
      <formula>NOT(ISERROR(SEARCH("Too High",K12)))</formula>
    </cfRule>
  </conditionalFormatting>
  <conditionalFormatting sqref="K12">
    <cfRule type="containsText" dxfId="99" priority="5" operator="containsText" text="Within Limitations">
      <formula>NOT(ISERROR(SEARCH("Within Limitations",K12)))</formula>
    </cfRule>
  </conditionalFormatting>
  <conditionalFormatting sqref="K27">
    <cfRule type="containsText" dxfId="98" priority="6" operator="containsText" text="Within Limitations">
      <formula>NOT(ISERROR(SEARCH("Within Limitations",K27)))</formula>
    </cfRule>
  </conditionalFormatting>
  <conditionalFormatting sqref="P14">
    <cfRule type="expression" dxfId="97" priority="1">
      <formula>"$P$14&gt;(.75*$P$12)"</formula>
    </cfRule>
  </conditionalFormatting>
  <conditionalFormatting sqref="P20">
    <cfRule type="expression" dxfId="96" priority="2">
      <formula>"$P$14&gt;(.75*$P$12)"</formula>
    </cfRule>
  </conditionalFormatting>
  <hyperlinks>
    <hyperlink ref="G69" r:id="rId1" xr:uid="{CE2A6123-B9E8-4069-902B-28A8BA398806}"/>
  </hyperlinks>
  <pageMargins left="0.7" right="0.7" top="0.75" bottom="0.75" header="0.3" footer="0.3"/>
  <pageSetup scale="63" orientation="portrait" r:id="rId2"/>
  <legacyDrawing r:id="rId3"/>
</worksheet>
</file>

<file path=xl/worksheets/sheet5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FFB788-FF84-43EC-BAA1-E128C0751FE5}">
  <sheetPr>
    <pageSetUpPr fitToPage="1"/>
  </sheetPr>
  <dimension ref="A1:I51"/>
  <sheetViews>
    <sheetView topLeftCell="A14" zoomScale="85" zoomScaleNormal="85" workbookViewId="0">
      <selection activeCell="N46" sqref="N46"/>
    </sheetView>
  </sheetViews>
  <sheetFormatPr defaultColWidth="9.77734375" defaultRowHeight="15" x14ac:dyDescent="0.2"/>
  <cols>
    <col min="1" max="2" width="9.77734375" style="10"/>
    <col min="3" max="3" width="8.44140625" style="10" customWidth="1"/>
    <col min="4" max="4" width="15.21875" style="10" customWidth="1"/>
    <col min="5" max="5" width="17.109375" style="10" customWidth="1"/>
    <col min="6" max="6" width="15.77734375" style="10" customWidth="1"/>
    <col min="7" max="8" width="14.77734375" style="10" customWidth="1"/>
    <col min="9" max="9" width="4.77734375" style="10" customWidth="1"/>
    <col min="10" max="16384" width="9.77734375" style="10"/>
  </cols>
  <sheetData>
    <row r="1" spans="1:9" ht="15" customHeight="1" x14ac:dyDescent="0.2">
      <c r="H1" s="182" t="s">
        <v>117</v>
      </c>
    </row>
    <row r="2" spans="1:9" ht="15" customHeight="1" x14ac:dyDescent="0.2">
      <c r="H2" s="9"/>
    </row>
    <row r="3" spans="1:9" ht="15" customHeight="1" x14ac:dyDescent="0.2"/>
    <row r="4" spans="1:9" ht="15" customHeight="1" x14ac:dyDescent="0.25">
      <c r="A4" s="398" t="str">
        <f>+'DS 5'!D2</f>
        <v>DS Example Fund 5</v>
      </c>
      <c r="B4" s="398"/>
      <c r="C4" s="398"/>
      <c r="D4" s="398"/>
      <c r="E4" s="398"/>
      <c r="F4" s="398"/>
      <c r="G4" s="398"/>
      <c r="H4" s="398"/>
    </row>
    <row r="5" spans="1:9" ht="15" customHeight="1" x14ac:dyDescent="0.25">
      <c r="A5" s="397" t="s">
        <v>156</v>
      </c>
      <c r="B5" s="397"/>
      <c r="C5" s="397"/>
      <c r="D5" s="397"/>
      <c r="E5" s="397"/>
      <c r="F5" s="397"/>
      <c r="G5" s="397"/>
      <c r="H5" s="397"/>
    </row>
    <row r="6" spans="1:9" ht="15" customHeight="1" x14ac:dyDescent="0.25">
      <c r="A6" s="397" t="str">
        <f>+'DS 5'!E3</f>
        <v>Fund XXXX</v>
      </c>
      <c r="B6" s="397"/>
      <c r="C6" s="397"/>
      <c r="D6" s="397"/>
      <c r="E6" s="397"/>
      <c r="F6" s="397"/>
      <c r="G6" s="397"/>
      <c r="H6" s="397"/>
    </row>
    <row r="7" spans="1:9" ht="15" customHeight="1" x14ac:dyDescent="0.2">
      <c r="C7" s="9"/>
      <c r="D7" s="9"/>
    </row>
    <row r="8" spans="1:9" ht="15" customHeight="1" x14ac:dyDescent="0.2">
      <c r="D8" s="340" t="s">
        <v>697</v>
      </c>
      <c r="E8" s="399" t="s">
        <v>698</v>
      </c>
      <c r="F8" s="400"/>
      <c r="G8" s="400"/>
      <c r="H8" s="401"/>
    </row>
    <row r="9" spans="1:9" ht="15" customHeight="1" x14ac:dyDescent="0.2">
      <c r="D9" s="5" t="s">
        <v>28</v>
      </c>
      <c r="E9" s="5" t="s">
        <v>28</v>
      </c>
      <c r="F9" s="5" t="s">
        <v>29</v>
      </c>
      <c r="G9" s="29" t="s">
        <v>29</v>
      </c>
      <c r="H9" s="30"/>
      <c r="I9" s="28"/>
    </row>
    <row r="10" spans="1:9" ht="15" customHeight="1" x14ac:dyDescent="0.2">
      <c r="D10" s="5" t="s">
        <v>30</v>
      </c>
      <c r="E10" s="5" t="s">
        <v>30</v>
      </c>
      <c r="F10" s="5" t="s">
        <v>30</v>
      </c>
      <c r="G10" s="29" t="s">
        <v>30</v>
      </c>
      <c r="H10" s="30"/>
      <c r="I10" s="28"/>
    </row>
    <row r="11" spans="1:9" ht="15" customHeight="1" x14ac:dyDescent="0.25">
      <c r="A11" s="223" t="s">
        <v>31</v>
      </c>
      <c r="B11" s="91"/>
      <c r="C11" s="91"/>
      <c r="D11" s="31">
        <f>+E11-1</f>
        <v>2024</v>
      </c>
      <c r="E11" s="31">
        <f>+F11-1</f>
        <v>2025</v>
      </c>
      <c r="F11" s="31">
        <f>+G11-1</f>
        <v>2026</v>
      </c>
      <c r="G11" s="32">
        <f>+TOC!D2</f>
        <v>2027</v>
      </c>
      <c r="H11" s="33"/>
      <c r="I11" s="28"/>
    </row>
    <row r="12" spans="1:9" ht="21" customHeight="1" x14ac:dyDescent="0.2">
      <c r="A12" s="338" t="s">
        <v>64</v>
      </c>
      <c r="B12" s="91"/>
      <c r="C12" s="91"/>
      <c r="D12" s="117">
        <v>0</v>
      </c>
      <c r="E12" s="117">
        <v>0</v>
      </c>
      <c r="F12" s="118">
        <v>0</v>
      </c>
      <c r="G12" s="121"/>
      <c r="H12" s="119"/>
      <c r="I12" s="53"/>
    </row>
    <row r="13" spans="1:9" ht="21" customHeight="1" x14ac:dyDescent="0.2">
      <c r="A13" s="338" t="s">
        <v>163</v>
      </c>
      <c r="B13" s="91"/>
      <c r="C13" s="91"/>
      <c r="D13" s="117">
        <v>0</v>
      </c>
      <c r="E13" s="117">
        <v>0</v>
      </c>
      <c r="F13" s="118">
        <v>0</v>
      </c>
      <c r="G13" s="121"/>
      <c r="H13" s="120">
        <v>0</v>
      </c>
      <c r="I13" s="53"/>
    </row>
    <row r="14" spans="1:9" ht="21" customHeight="1" x14ac:dyDescent="0.2">
      <c r="A14" s="338" t="s">
        <v>164</v>
      </c>
      <c r="B14" s="91"/>
      <c r="C14" s="91"/>
      <c r="D14" s="117">
        <v>0</v>
      </c>
      <c r="E14" s="117">
        <v>0</v>
      </c>
      <c r="F14" s="118">
        <v>0</v>
      </c>
      <c r="G14" s="121"/>
      <c r="H14" s="120">
        <v>0</v>
      </c>
      <c r="I14" s="34"/>
    </row>
    <row r="15" spans="1:9" ht="21" customHeight="1" x14ac:dyDescent="0.2">
      <c r="A15" s="338" t="s">
        <v>142</v>
      </c>
      <c r="B15" s="91"/>
      <c r="C15" s="91"/>
      <c r="D15" s="117">
        <v>0</v>
      </c>
      <c r="E15" s="117">
        <v>0</v>
      </c>
      <c r="F15" s="118">
        <v>0</v>
      </c>
      <c r="G15" s="121"/>
      <c r="H15" s="120">
        <v>0</v>
      </c>
      <c r="I15" s="34"/>
    </row>
    <row r="16" spans="1:9" ht="20.25" customHeight="1" x14ac:dyDescent="0.2">
      <c r="A16" s="338" t="s">
        <v>141</v>
      </c>
      <c r="B16" s="91"/>
      <c r="C16" s="91"/>
      <c r="D16" s="117">
        <v>0</v>
      </c>
      <c r="E16" s="117">
        <v>0</v>
      </c>
      <c r="F16" s="118">
        <v>0</v>
      </c>
      <c r="G16" s="121"/>
      <c r="H16" s="120">
        <v>0</v>
      </c>
      <c r="I16" s="34"/>
    </row>
    <row r="17" spans="1:9" ht="21" customHeight="1" x14ac:dyDescent="0.2">
      <c r="A17" s="338" t="s">
        <v>140</v>
      </c>
      <c r="B17" s="91"/>
      <c r="C17" s="91"/>
      <c r="D17" s="117">
        <v>0</v>
      </c>
      <c r="E17" s="117">
        <v>0</v>
      </c>
      <c r="F17" s="118">
        <v>0</v>
      </c>
      <c r="G17" s="121"/>
      <c r="H17" s="120">
        <v>0</v>
      </c>
      <c r="I17" s="34"/>
    </row>
    <row r="18" spans="1:9" ht="20.25" customHeight="1" x14ac:dyDescent="0.2">
      <c r="A18" s="220"/>
      <c r="B18" s="91"/>
      <c r="C18" s="91"/>
      <c r="D18" s="117">
        <v>0</v>
      </c>
      <c r="E18" s="117">
        <v>0</v>
      </c>
      <c r="F18" s="118">
        <v>0</v>
      </c>
      <c r="G18" s="121"/>
      <c r="H18" s="120">
        <v>0</v>
      </c>
      <c r="I18" s="34"/>
    </row>
    <row r="19" spans="1:9" ht="20.25" customHeight="1" x14ac:dyDescent="0.2">
      <c r="A19" s="220"/>
      <c r="B19" s="91"/>
      <c r="C19" s="91"/>
      <c r="D19" s="117">
        <v>0</v>
      </c>
      <c r="E19" s="117">
        <v>0</v>
      </c>
      <c r="F19" s="118">
        <v>0</v>
      </c>
      <c r="G19" s="121"/>
      <c r="H19" s="120">
        <v>0</v>
      </c>
      <c r="I19" s="34"/>
    </row>
    <row r="20" spans="1:9" ht="20.25" customHeight="1" x14ac:dyDescent="0.2">
      <c r="A20" s="220"/>
      <c r="B20" s="91"/>
      <c r="C20" s="91"/>
      <c r="D20" s="117">
        <v>0</v>
      </c>
      <c r="E20" s="117">
        <v>0</v>
      </c>
      <c r="F20" s="118">
        <v>0</v>
      </c>
      <c r="G20" s="121"/>
      <c r="H20" s="120">
        <v>0</v>
      </c>
      <c r="I20" s="34"/>
    </row>
    <row r="21" spans="1:9" ht="20.25" customHeight="1" x14ac:dyDescent="0.2">
      <c r="A21" s="220"/>
      <c r="B21" s="91"/>
      <c r="C21" s="91"/>
      <c r="D21" s="117">
        <v>0</v>
      </c>
      <c r="E21" s="117">
        <v>0</v>
      </c>
      <c r="F21" s="118">
        <v>0</v>
      </c>
      <c r="G21" s="121"/>
      <c r="H21" s="120">
        <v>0</v>
      </c>
      <c r="I21" s="34"/>
    </row>
    <row r="22" spans="1:9" ht="21" customHeight="1" x14ac:dyDescent="0.2">
      <c r="A22" s="220"/>
      <c r="B22" s="91"/>
      <c r="C22" s="91"/>
      <c r="D22" s="117">
        <v>0</v>
      </c>
      <c r="E22" s="117">
        <v>0</v>
      </c>
      <c r="F22" s="118">
        <v>0</v>
      </c>
      <c r="G22" s="121"/>
      <c r="H22" s="120">
        <v>0</v>
      </c>
      <c r="I22" s="34"/>
    </row>
    <row r="23" spans="1:9" ht="21" customHeight="1" x14ac:dyDescent="0.2">
      <c r="A23" s="220"/>
      <c r="B23" s="91"/>
      <c r="C23" s="91"/>
      <c r="D23" s="117">
        <v>0</v>
      </c>
      <c r="E23" s="117">
        <v>0</v>
      </c>
      <c r="F23" s="118">
        <v>0</v>
      </c>
      <c r="G23" s="121"/>
      <c r="H23" s="120">
        <v>0</v>
      </c>
      <c r="I23" s="34"/>
    </row>
    <row r="24" spans="1:9" ht="21" customHeight="1" x14ac:dyDescent="0.2">
      <c r="A24" s="220"/>
      <c r="B24" s="91"/>
      <c r="C24" s="91"/>
      <c r="D24" s="117">
        <v>0</v>
      </c>
      <c r="E24" s="117">
        <v>0</v>
      </c>
      <c r="F24" s="118">
        <v>0</v>
      </c>
      <c r="G24" s="121"/>
      <c r="H24" s="120">
        <v>0</v>
      </c>
      <c r="I24" s="34"/>
    </row>
    <row r="25" spans="1:9" ht="21" customHeight="1" x14ac:dyDescent="0.2">
      <c r="A25" s="220"/>
      <c r="B25" s="91"/>
      <c r="C25" s="91"/>
      <c r="D25" s="117">
        <v>0</v>
      </c>
      <c r="E25" s="117">
        <v>0</v>
      </c>
      <c r="F25" s="118">
        <v>0</v>
      </c>
      <c r="G25" s="121"/>
      <c r="H25" s="120">
        <v>0</v>
      </c>
      <c r="I25" s="34"/>
    </row>
    <row r="26" spans="1:9" ht="20.25" customHeight="1" x14ac:dyDescent="0.2">
      <c r="A26" s="220"/>
      <c r="B26" s="91"/>
      <c r="C26" s="91"/>
      <c r="D26" s="117">
        <v>0</v>
      </c>
      <c r="E26" s="117">
        <v>0</v>
      </c>
      <c r="F26" s="118">
        <v>0</v>
      </c>
      <c r="G26" s="121"/>
      <c r="H26" s="120">
        <v>0</v>
      </c>
      <c r="I26" s="34"/>
    </row>
    <row r="27" spans="1:9" ht="28.5" customHeight="1" x14ac:dyDescent="0.2">
      <c r="A27" s="220" t="s">
        <v>135</v>
      </c>
      <c r="B27" s="91"/>
      <c r="C27" s="91"/>
      <c r="D27" s="35">
        <f>SUM(D12:D26)</f>
        <v>0</v>
      </c>
      <c r="E27" s="35">
        <f>SUM(E12:E26)</f>
        <v>0</v>
      </c>
      <c r="F27" s="35">
        <f>SUM(F12:F26)</f>
        <v>0</v>
      </c>
      <c r="G27" s="55"/>
      <c r="H27" s="23">
        <f>SUM(H13:H26)</f>
        <v>0</v>
      </c>
      <c r="I27" s="34"/>
    </row>
    <row r="28" spans="1:9" x14ac:dyDescent="0.2">
      <c r="A28" s="91"/>
      <c r="B28" s="91"/>
      <c r="C28" s="91"/>
      <c r="D28" s="1"/>
      <c r="E28" s="1"/>
      <c r="F28" s="1"/>
      <c r="H28" s="1"/>
    </row>
    <row r="29" spans="1:9" x14ac:dyDescent="0.2">
      <c r="A29" s="91"/>
      <c r="B29" s="91"/>
      <c r="C29" s="91"/>
      <c r="D29" s="2" t="s">
        <v>28</v>
      </c>
      <c r="E29" s="2" t="s">
        <v>28</v>
      </c>
      <c r="F29" s="2" t="s">
        <v>29</v>
      </c>
      <c r="G29" s="3"/>
      <c r="H29" s="4" t="s">
        <v>41</v>
      </c>
      <c r="I29" s="28"/>
    </row>
    <row r="30" spans="1:9" ht="15.75" x14ac:dyDescent="0.25">
      <c r="A30" s="223"/>
      <c r="B30" s="91"/>
      <c r="C30" s="91"/>
      <c r="D30" s="5" t="s">
        <v>42</v>
      </c>
      <c r="E30" s="5" t="s">
        <v>42</v>
      </c>
      <c r="F30" s="5" t="s">
        <v>42</v>
      </c>
      <c r="G30" s="6" t="s">
        <v>43</v>
      </c>
      <c r="H30" s="7" t="s">
        <v>44</v>
      </c>
      <c r="I30" s="28"/>
    </row>
    <row r="31" spans="1:9" ht="20.25" customHeight="1" x14ac:dyDescent="0.25">
      <c r="A31" s="223" t="s">
        <v>45</v>
      </c>
      <c r="B31" s="91"/>
      <c r="C31" s="91"/>
      <c r="D31" s="5">
        <f>+D11</f>
        <v>2024</v>
      </c>
      <c r="E31" s="5">
        <f>+E11</f>
        <v>2025</v>
      </c>
      <c r="F31" s="5">
        <f>+F11</f>
        <v>2026</v>
      </c>
      <c r="G31" s="8">
        <f>+G11</f>
        <v>2027</v>
      </c>
      <c r="H31" s="7">
        <f>+G11</f>
        <v>2027</v>
      </c>
      <c r="I31" s="28"/>
    </row>
    <row r="32" spans="1:9" ht="20.25" customHeight="1" x14ac:dyDescent="0.2">
      <c r="A32" s="338" t="s">
        <v>151</v>
      </c>
      <c r="B32" s="91"/>
      <c r="C32" s="91"/>
      <c r="D32" s="111">
        <v>0</v>
      </c>
      <c r="E32" s="111">
        <v>0</v>
      </c>
      <c r="F32" s="111">
        <v>0</v>
      </c>
      <c r="G32" s="112">
        <v>0</v>
      </c>
      <c r="H32" s="111">
        <v>0</v>
      </c>
      <c r="I32" s="28"/>
    </row>
    <row r="33" spans="1:9" ht="20.25" customHeight="1" x14ac:dyDescent="0.2">
      <c r="A33" s="338" t="s">
        <v>80</v>
      </c>
      <c r="B33" s="91"/>
      <c r="C33" s="91"/>
      <c r="D33" s="111">
        <v>0</v>
      </c>
      <c r="E33" s="111">
        <v>0</v>
      </c>
      <c r="F33" s="111">
        <v>0</v>
      </c>
      <c r="G33" s="112">
        <v>0</v>
      </c>
      <c r="H33" s="111">
        <v>0</v>
      </c>
      <c r="I33" s="28"/>
    </row>
    <row r="34" spans="1:9" ht="20.25" customHeight="1" x14ac:dyDescent="0.2">
      <c r="A34" s="338" t="s">
        <v>150</v>
      </c>
      <c r="B34" s="91"/>
      <c r="C34" s="91"/>
      <c r="D34" s="111">
        <v>0</v>
      </c>
      <c r="E34" s="111">
        <v>0</v>
      </c>
      <c r="F34" s="111">
        <v>0</v>
      </c>
      <c r="G34" s="112">
        <v>0</v>
      </c>
      <c r="H34" s="111">
        <v>0</v>
      </c>
      <c r="I34" s="28"/>
    </row>
    <row r="35" spans="1:9" ht="20.25" customHeight="1" x14ac:dyDescent="0.2">
      <c r="A35" s="220"/>
      <c r="B35" s="91"/>
      <c r="C35" s="91"/>
      <c r="D35" s="111">
        <v>0</v>
      </c>
      <c r="E35" s="111">
        <v>0</v>
      </c>
      <c r="F35" s="111">
        <v>0</v>
      </c>
      <c r="G35" s="112">
        <v>0</v>
      </c>
      <c r="H35" s="111">
        <v>0</v>
      </c>
      <c r="I35" s="28"/>
    </row>
    <row r="36" spans="1:9" ht="20.25" customHeight="1" x14ac:dyDescent="0.2">
      <c r="A36" s="220"/>
      <c r="B36" s="91"/>
      <c r="C36" s="91"/>
      <c r="D36" s="111">
        <v>0</v>
      </c>
      <c r="E36" s="111">
        <v>0</v>
      </c>
      <c r="F36" s="111">
        <v>0</v>
      </c>
      <c r="G36" s="112">
        <v>0</v>
      </c>
      <c r="H36" s="111">
        <v>0</v>
      </c>
      <c r="I36" s="28"/>
    </row>
    <row r="37" spans="1:9" ht="20.25" customHeight="1" x14ac:dyDescent="0.2">
      <c r="A37" s="220"/>
      <c r="B37" s="91"/>
      <c r="C37" s="91"/>
      <c r="D37" s="111">
        <v>0</v>
      </c>
      <c r="E37" s="111">
        <v>0</v>
      </c>
      <c r="F37" s="111">
        <v>0</v>
      </c>
      <c r="G37" s="112">
        <v>0</v>
      </c>
      <c r="H37" s="111">
        <v>0</v>
      </c>
      <c r="I37" s="28"/>
    </row>
    <row r="38" spans="1:9" ht="20.25" customHeight="1" x14ac:dyDescent="0.2">
      <c r="A38" s="220"/>
      <c r="B38" s="91"/>
      <c r="C38" s="91"/>
      <c r="D38" s="111">
        <v>0</v>
      </c>
      <c r="E38" s="111">
        <v>0</v>
      </c>
      <c r="F38" s="111">
        <v>0</v>
      </c>
      <c r="G38" s="112">
        <v>0</v>
      </c>
      <c r="H38" s="111">
        <v>0</v>
      </c>
      <c r="I38" s="28"/>
    </row>
    <row r="39" spans="1:9" ht="21" customHeight="1" x14ac:dyDescent="0.2">
      <c r="A39" s="220"/>
      <c r="B39" s="91"/>
      <c r="C39" s="91"/>
      <c r="D39" s="111">
        <v>0</v>
      </c>
      <c r="E39" s="111">
        <v>0</v>
      </c>
      <c r="F39" s="111">
        <v>0</v>
      </c>
      <c r="G39" s="112">
        <v>0</v>
      </c>
      <c r="H39" s="111">
        <v>0</v>
      </c>
      <c r="I39" s="28"/>
    </row>
    <row r="40" spans="1:9" ht="21" customHeight="1" x14ac:dyDescent="0.2">
      <c r="A40" s="220"/>
      <c r="B40" s="91"/>
      <c r="C40" s="91"/>
      <c r="D40" s="111">
        <v>0</v>
      </c>
      <c r="E40" s="111">
        <v>0</v>
      </c>
      <c r="F40" s="111">
        <v>0</v>
      </c>
      <c r="G40" s="112">
        <v>0</v>
      </c>
      <c r="H40" s="111">
        <v>0</v>
      </c>
      <c r="I40" s="28"/>
    </row>
    <row r="41" spans="1:9" ht="21" customHeight="1" x14ac:dyDescent="0.2">
      <c r="A41" s="220"/>
      <c r="B41" s="91"/>
      <c r="C41" s="91"/>
      <c r="D41" s="111">
        <v>0</v>
      </c>
      <c r="E41" s="111">
        <v>0</v>
      </c>
      <c r="F41" s="111">
        <v>0</v>
      </c>
      <c r="G41" s="112">
        <v>0</v>
      </c>
      <c r="H41" s="111">
        <v>0</v>
      </c>
      <c r="I41" s="28"/>
    </row>
    <row r="42" spans="1:9" ht="21" customHeight="1" x14ac:dyDescent="0.2">
      <c r="A42" s="220"/>
      <c r="B42" s="91"/>
      <c r="C42" s="91"/>
      <c r="D42" s="111">
        <v>0</v>
      </c>
      <c r="E42" s="111">
        <v>0</v>
      </c>
      <c r="F42" s="111">
        <v>0</v>
      </c>
      <c r="G42" s="112">
        <v>0</v>
      </c>
      <c r="H42" s="111">
        <v>0</v>
      </c>
    </row>
    <row r="43" spans="1:9" ht="21" customHeight="1" x14ac:dyDescent="0.2">
      <c r="A43" s="220"/>
      <c r="B43" s="91"/>
      <c r="C43" s="91"/>
      <c r="D43" s="111">
        <v>0</v>
      </c>
      <c r="E43" s="111">
        <v>0</v>
      </c>
      <c r="F43" s="111">
        <v>0</v>
      </c>
      <c r="G43" s="112">
        <v>0</v>
      </c>
      <c r="H43" s="111">
        <v>0</v>
      </c>
    </row>
    <row r="44" spans="1:9" ht="20.25" customHeight="1" x14ac:dyDescent="0.2">
      <c r="A44" s="220"/>
      <c r="B44" s="91"/>
      <c r="C44" s="91"/>
      <c r="D44" s="89">
        <v>0</v>
      </c>
      <c r="E44" s="89">
        <v>0</v>
      </c>
      <c r="F44" s="89">
        <v>0</v>
      </c>
      <c r="G44" s="90">
        <v>0</v>
      </c>
      <c r="H44" s="197">
        <v>0</v>
      </c>
    </row>
    <row r="45" spans="1:9" ht="20.100000000000001" customHeight="1" x14ac:dyDescent="0.25">
      <c r="A45" s="223" t="s">
        <v>143</v>
      </c>
      <c r="B45" s="91"/>
      <c r="C45" s="91"/>
      <c r="D45" s="35">
        <f>SUM(D32:D44)</f>
        <v>0</v>
      </c>
      <c r="E45" s="35">
        <f>SUM(E32:E44)</f>
        <v>0</v>
      </c>
      <c r="F45" s="35">
        <f>SUM(F32:F44)</f>
        <v>0</v>
      </c>
      <c r="G45" s="35">
        <f>SUM(G32:G44)</f>
        <v>0</v>
      </c>
      <c r="H45" s="194">
        <f>SUM(H32:H44)</f>
        <v>0</v>
      </c>
    </row>
    <row r="46" spans="1:9" ht="20.100000000000001" customHeight="1" x14ac:dyDescent="0.25">
      <c r="A46" s="223" t="s">
        <v>58</v>
      </c>
      <c r="B46" s="91"/>
      <c r="C46" s="91"/>
      <c r="D46" s="35">
        <f>D27-D45</f>
        <v>0</v>
      </c>
      <c r="E46" s="35">
        <f>E27-E45</f>
        <v>0</v>
      </c>
      <c r="F46" s="35">
        <f>F27-F45</f>
        <v>0</v>
      </c>
      <c r="G46" s="36">
        <f>H27-G45</f>
        <v>0</v>
      </c>
      <c r="H46" s="198">
        <f>H27-H45</f>
        <v>0</v>
      </c>
    </row>
    <row r="47" spans="1:9" ht="15.75" x14ac:dyDescent="0.25">
      <c r="A47" s="223" t="s">
        <v>59</v>
      </c>
      <c r="B47" s="91"/>
      <c r="C47" s="91"/>
      <c r="D47" s="89">
        <v>0</v>
      </c>
      <c r="E47" s="89">
        <f>D50</f>
        <v>0</v>
      </c>
      <c r="F47" s="35">
        <f>+E50</f>
        <v>0</v>
      </c>
      <c r="G47" s="36">
        <f>+F50</f>
        <v>0</v>
      </c>
      <c r="H47" s="198">
        <f>+F50</f>
        <v>0</v>
      </c>
    </row>
    <row r="48" spans="1:9" ht="20.100000000000001" customHeight="1" x14ac:dyDescent="0.25">
      <c r="A48" s="223" t="s">
        <v>60</v>
      </c>
      <c r="B48" s="91"/>
      <c r="C48" s="91"/>
      <c r="D48" s="89">
        <v>0</v>
      </c>
      <c r="E48" s="89">
        <v>0</v>
      </c>
      <c r="F48" s="89">
        <v>0</v>
      </c>
      <c r="G48" s="90">
        <v>0</v>
      </c>
      <c r="H48" s="197">
        <v>0</v>
      </c>
    </row>
    <row r="49" spans="1:8" ht="20.100000000000001" customHeight="1" x14ac:dyDescent="0.25">
      <c r="A49" s="223" t="s">
        <v>66</v>
      </c>
      <c r="B49" s="91"/>
      <c r="C49" s="91"/>
      <c r="D49" s="89">
        <v>0</v>
      </c>
      <c r="E49" s="89">
        <v>0</v>
      </c>
      <c r="F49" s="89">
        <v>0</v>
      </c>
      <c r="G49" s="90">
        <v>0</v>
      </c>
      <c r="H49" s="197">
        <v>0</v>
      </c>
    </row>
    <row r="50" spans="1:8" ht="20.100000000000001" customHeight="1" x14ac:dyDescent="0.25">
      <c r="A50" s="223" t="s">
        <v>144</v>
      </c>
      <c r="B50" s="91"/>
      <c r="C50" s="91"/>
      <c r="D50" s="191">
        <f>D46+D47+D48-D49</f>
        <v>0</v>
      </c>
      <c r="E50" s="191">
        <f>E46+E47+E48-E49</f>
        <v>0</v>
      </c>
      <c r="F50" s="192">
        <f>F46+F47+F48-F49</f>
        <v>0</v>
      </c>
      <c r="G50" s="193">
        <f>G46+G47+G48-G49</f>
        <v>0</v>
      </c>
      <c r="H50" s="199">
        <f>H46+H47+H48-H49</f>
        <v>0</v>
      </c>
    </row>
    <row r="51" spans="1:8" ht="20.100000000000001" customHeight="1" x14ac:dyDescent="0.2"/>
  </sheetData>
  <mergeCells count="4">
    <mergeCell ref="A4:H4"/>
    <mergeCell ref="A5:H5"/>
    <mergeCell ref="A6:H6"/>
    <mergeCell ref="E8:H8"/>
  </mergeCells>
  <pageMargins left="0.7" right="0.7" top="0.75" bottom="0.75" header="0.3" footer="0.3"/>
  <pageSetup scale="76" orientation="portrait" r:id="rId1"/>
  <legacyDrawing r:id="rId2"/>
</worksheet>
</file>

<file path=xl/worksheets/sheet5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971F3F-01EC-492E-8046-B0BDE0F76784}">
  <sheetPr>
    <pageSetUpPr fitToPage="1"/>
  </sheetPr>
  <dimension ref="A1:P69"/>
  <sheetViews>
    <sheetView showGridLines="0" zoomScale="85" zoomScaleNormal="85" workbookViewId="0">
      <selection activeCell="I30" sqref="I30"/>
    </sheetView>
  </sheetViews>
  <sheetFormatPr defaultColWidth="8.88671875" defaultRowHeight="15" x14ac:dyDescent="0.2"/>
  <cols>
    <col min="1" max="1" width="5.44140625" style="10" customWidth="1"/>
    <col min="2" max="4" width="8.88671875" style="10"/>
    <col min="5" max="5" width="13.6640625" style="10" customWidth="1"/>
    <col min="6" max="6" width="11.77734375" style="10" customWidth="1"/>
    <col min="7" max="7" width="17.44140625" style="10" customWidth="1"/>
    <col min="8" max="8" width="2.77734375" style="10" customWidth="1"/>
    <col min="9" max="9" width="16.88671875" style="10" customWidth="1"/>
    <col min="10" max="10" width="8.88671875" style="10"/>
    <col min="11" max="11" width="15.44140625" style="10" bestFit="1" customWidth="1"/>
    <col min="12" max="14" width="8.88671875" style="10"/>
    <col min="15" max="15" width="19" style="10" customWidth="1"/>
    <col min="16" max="16" width="10.33203125" style="10" bestFit="1" customWidth="1"/>
    <col min="17" max="16384" width="8.88671875" style="10"/>
  </cols>
  <sheetData>
    <row r="1" spans="1:16" x14ac:dyDescent="0.2">
      <c r="I1" s="182" t="s">
        <v>116</v>
      </c>
    </row>
    <row r="2" spans="1:16" ht="26.25" x14ac:dyDescent="0.4">
      <c r="D2" s="88" t="s">
        <v>276</v>
      </c>
      <c r="E2" s="87"/>
      <c r="F2" s="91"/>
      <c r="G2" s="91"/>
    </row>
    <row r="3" spans="1:16" ht="23.25" x14ac:dyDescent="0.35">
      <c r="A3" s="15"/>
      <c r="B3" s="11"/>
      <c r="C3" s="15"/>
      <c r="D3" s="93"/>
      <c r="E3" s="86" t="s">
        <v>215</v>
      </c>
      <c r="F3" s="94"/>
      <c r="G3" s="93"/>
      <c r="H3" s="15"/>
      <c r="I3" s="15"/>
    </row>
    <row r="4" spans="1:16" ht="23.25" x14ac:dyDescent="0.35">
      <c r="A4" s="15"/>
      <c r="B4" s="11"/>
      <c r="C4" s="15"/>
      <c r="D4" s="93"/>
      <c r="E4" s="93"/>
      <c r="F4" s="93"/>
      <c r="G4" s="93"/>
      <c r="H4" s="15"/>
    </row>
    <row r="5" spans="1:16" ht="24" thickBot="1" x14ac:dyDescent="0.4">
      <c r="A5" s="15"/>
      <c r="B5" s="11"/>
      <c r="C5" s="15"/>
      <c r="D5" s="15"/>
      <c r="E5" s="40"/>
      <c r="F5" s="77"/>
      <c r="G5" s="15"/>
      <c r="H5" s="15"/>
      <c r="I5" s="15"/>
    </row>
    <row r="6" spans="1:16" ht="18.75" thickBot="1" x14ac:dyDescent="0.3">
      <c r="A6" s="75" t="s">
        <v>102</v>
      </c>
      <c r="B6" s="76"/>
      <c r="C6" s="76"/>
      <c r="D6" s="76"/>
      <c r="E6" s="85">
        <v>0</v>
      </c>
      <c r="F6" s="41"/>
    </row>
    <row r="8" spans="1:16" ht="15.75" x14ac:dyDescent="0.25">
      <c r="B8" s="18" t="s">
        <v>8</v>
      </c>
      <c r="N8" s="397" t="s">
        <v>98</v>
      </c>
      <c r="O8" s="397"/>
      <c r="P8" s="397"/>
    </row>
    <row r="9" spans="1:16" x14ac:dyDescent="0.2">
      <c r="A9" s="9" t="s">
        <v>9</v>
      </c>
      <c r="B9" s="9" t="s">
        <v>145</v>
      </c>
      <c r="G9" s="21">
        <f>+'DS 6 WKS'!H45</f>
        <v>0</v>
      </c>
      <c r="H9" s="14"/>
      <c r="I9" s="14"/>
    </row>
    <row r="10" spans="1:16" x14ac:dyDescent="0.2">
      <c r="B10" s="9" t="s">
        <v>146</v>
      </c>
      <c r="G10" s="22">
        <f>+'DS 6 WKS'!H49</f>
        <v>0</v>
      </c>
      <c r="H10" s="14"/>
      <c r="I10" s="14"/>
      <c r="N10" s="10" t="s">
        <v>109</v>
      </c>
      <c r="P10" s="45">
        <f>+'DS 6 WKS'!F45</f>
        <v>0</v>
      </c>
    </row>
    <row r="11" spans="1:16" ht="15.75" thickBot="1" x14ac:dyDescent="0.25">
      <c r="B11" s="9" t="s">
        <v>10</v>
      </c>
      <c r="G11" s="22"/>
      <c r="H11" s="14"/>
      <c r="I11" s="21">
        <f>G9+G10</f>
        <v>0</v>
      </c>
      <c r="N11" s="10" t="s">
        <v>326</v>
      </c>
      <c r="P11" s="46">
        <f>+'DS 6 WKS'!F49</f>
        <v>0</v>
      </c>
    </row>
    <row r="12" spans="1:16" ht="15.75" thickBot="1" x14ac:dyDescent="0.25">
      <c r="A12" s="9" t="s">
        <v>11</v>
      </c>
      <c r="B12" s="9" t="s">
        <v>63</v>
      </c>
      <c r="G12" s="14"/>
      <c r="H12" s="14"/>
      <c r="I12" s="83">
        <v>0</v>
      </c>
      <c r="K12" s="42" t="str">
        <f>IF(I12&gt;P24,"Too High", "Within Limitations")</f>
        <v>Within Limitations</v>
      </c>
      <c r="N12" s="10" t="s">
        <v>99</v>
      </c>
      <c r="P12" s="45">
        <f>SUM(P10:P11)</f>
        <v>0</v>
      </c>
    </row>
    <row r="13" spans="1:16" x14ac:dyDescent="0.2">
      <c r="A13" s="9" t="s">
        <v>12</v>
      </c>
      <c r="B13" s="9" t="s">
        <v>13</v>
      </c>
      <c r="I13" s="1"/>
      <c r="P13" s="45"/>
    </row>
    <row r="14" spans="1:16" ht="15.75" thickBot="1" x14ac:dyDescent="0.25">
      <c r="B14" s="9" t="s">
        <v>14</v>
      </c>
      <c r="I14" s="174">
        <f>I11+I12</f>
        <v>0</v>
      </c>
      <c r="N14" s="10" t="s">
        <v>120</v>
      </c>
      <c r="P14" s="79">
        <f>+P12*0.75</f>
        <v>0</v>
      </c>
    </row>
    <row r="15" spans="1:16" ht="15.75" thickTop="1" x14ac:dyDescent="0.2">
      <c r="I15" s="12"/>
    </row>
    <row r="16" spans="1:16" ht="15.75" x14ac:dyDescent="0.25">
      <c r="B16" s="18" t="s">
        <v>15</v>
      </c>
      <c r="N16" s="10" t="s">
        <v>165</v>
      </c>
      <c r="P16" s="79">
        <f>+'DS 6 WKS'!H45</f>
        <v>0</v>
      </c>
    </row>
    <row r="17" spans="1:16" x14ac:dyDescent="0.2">
      <c r="A17" s="9">
        <v>4</v>
      </c>
      <c r="B17" s="9" t="s">
        <v>115</v>
      </c>
      <c r="F17" s="9" t="str">
        <f>(+TOC!D2-1) &amp; " (Note 2)"</f>
        <v>2026 (Note 2)</v>
      </c>
      <c r="I17" s="21">
        <f>+'DS 6 WKS'!F50</f>
        <v>0</v>
      </c>
      <c r="N17" s="10" t="s">
        <v>325</v>
      </c>
      <c r="P17" s="80">
        <f>+'DS 6 WKS'!H49</f>
        <v>0</v>
      </c>
    </row>
    <row r="18" spans="1:16" x14ac:dyDescent="0.2">
      <c r="A18" s="9" t="s">
        <v>16</v>
      </c>
      <c r="B18" s="9" t="s">
        <v>147</v>
      </c>
      <c r="G18" s="20">
        <f>+'DS 6 WKS'!H27</f>
        <v>0</v>
      </c>
      <c r="I18" s="1"/>
      <c r="N18" s="10" t="s">
        <v>99</v>
      </c>
      <c r="P18" s="79">
        <f>SUM(P16:P17)</f>
        <v>0</v>
      </c>
    </row>
    <row r="19" spans="1:16" x14ac:dyDescent="0.2">
      <c r="B19" s="9" t="s">
        <v>148</v>
      </c>
      <c r="G19" s="19">
        <f>+'DS 6 WKS'!H48</f>
        <v>0</v>
      </c>
      <c r="P19" s="79"/>
    </row>
    <row r="20" spans="1:16" x14ac:dyDescent="0.2">
      <c r="B20" s="9" t="s">
        <v>17</v>
      </c>
      <c r="G20" s="1"/>
      <c r="N20" s="10" t="s">
        <v>120</v>
      </c>
      <c r="P20" s="79">
        <f>+P18*0.75</f>
        <v>0</v>
      </c>
    </row>
    <row r="21" spans="1:16" x14ac:dyDescent="0.2">
      <c r="B21" s="9" t="s">
        <v>18</v>
      </c>
      <c r="I21" s="24">
        <f>G18+G19</f>
        <v>0</v>
      </c>
      <c r="P21" s="81"/>
    </row>
    <row r="22" spans="1:16" x14ac:dyDescent="0.2">
      <c r="B22" s="9"/>
      <c r="I22" s="13"/>
      <c r="P22" s="81"/>
    </row>
    <row r="23" spans="1:16" ht="15.75" x14ac:dyDescent="0.25">
      <c r="A23" s="9" t="s">
        <v>19</v>
      </c>
      <c r="B23" s="18" t="s">
        <v>20</v>
      </c>
      <c r="I23" s="23">
        <f>I17+I21</f>
        <v>0</v>
      </c>
      <c r="N23" s="10" t="s">
        <v>167</v>
      </c>
      <c r="P23" s="81"/>
    </row>
    <row r="24" spans="1:16" x14ac:dyDescent="0.2">
      <c r="A24" s="9" t="s">
        <v>21</v>
      </c>
      <c r="B24" s="9" t="s">
        <v>22</v>
      </c>
      <c r="I24" s="1"/>
      <c r="N24" s="10" t="s">
        <v>120</v>
      </c>
      <c r="P24" s="82">
        <f>MIN(P14,P20)</f>
        <v>0</v>
      </c>
    </row>
    <row r="25" spans="1:16" x14ac:dyDescent="0.2">
      <c r="B25" s="9" t="s">
        <v>23</v>
      </c>
      <c r="I25" s="21">
        <f>IF((I14-I23)&lt;0,0,I14-I23)</f>
        <v>0</v>
      </c>
    </row>
    <row r="26" spans="1:16" ht="15.75" thickBot="1" x14ac:dyDescent="0.25">
      <c r="A26" s="9" t="s">
        <v>24</v>
      </c>
      <c r="B26" s="9" t="s">
        <v>25</v>
      </c>
      <c r="I26" s="1"/>
    </row>
    <row r="27" spans="1:16" ht="15.75" thickBot="1" x14ac:dyDescent="0.25">
      <c r="B27" s="9" t="s">
        <v>26</v>
      </c>
      <c r="I27" s="84">
        <v>0</v>
      </c>
      <c r="K27" s="42" t="str">
        <f>IF(I27&gt;(I25*0.05),"Too High", "Within Limitations")</f>
        <v>Within Limitations</v>
      </c>
    </row>
    <row r="28" spans="1:16" ht="16.5" thickBot="1" x14ac:dyDescent="0.3">
      <c r="A28" s="9" t="s">
        <v>27</v>
      </c>
      <c r="B28" s="9" t="s">
        <v>149</v>
      </c>
      <c r="I28" s="173">
        <f>I25+I27</f>
        <v>0</v>
      </c>
      <c r="J28" s="16"/>
      <c r="K28" s="16"/>
      <c r="L28" s="16"/>
    </row>
    <row r="29" spans="1:16" ht="16.5" thickTop="1" thickBot="1" x14ac:dyDescent="0.25">
      <c r="I29" s="12"/>
    </row>
    <row r="30" spans="1:16" ht="16.5" thickBot="1" x14ac:dyDescent="0.3">
      <c r="A30" s="17" t="s">
        <v>34</v>
      </c>
      <c r="B30" s="10" t="s">
        <v>139</v>
      </c>
      <c r="I30" s="25" t="e">
        <f>ROUND(I28/E6*1000,2)</f>
        <v>#DIV/0!</v>
      </c>
    </row>
    <row r="32" spans="1:16" ht="37.5" customHeight="1" x14ac:dyDescent="0.25">
      <c r="A32" s="395" t="s">
        <v>106</v>
      </c>
      <c r="B32" s="396"/>
      <c r="C32" s="396"/>
      <c r="D32" s="396"/>
      <c r="E32" s="396"/>
      <c r="F32" s="396"/>
      <c r="G32" s="396"/>
      <c r="H32" s="396"/>
      <c r="I32" s="396"/>
    </row>
    <row r="33" spans="1:10" x14ac:dyDescent="0.2">
      <c r="A33" s="9"/>
    </row>
    <row r="34" spans="1:10" ht="15" customHeight="1" x14ac:dyDescent="0.2">
      <c r="A34" s="362" t="s">
        <v>125</v>
      </c>
      <c r="B34" s="362"/>
      <c r="C34" s="362"/>
      <c r="D34" s="362"/>
      <c r="E34" s="362"/>
      <c r="F34" s="362"/>
      <c r="G34" s="362"/>
      <c r="H34" s="362"/>
      <c r="I34" s="362"/>
    </row>
    <row r="35" spans="1:10" x14ac:dyDescent="0.2">
      <c r="A35" s="362"/>
      <c r="B35" s="362"/>
      <c r="C35" s="362"/>
      <c r="D35" s="362"/>
      <c r="E35" s="362"/>
      <c r="F35" s="362"/>
      <c r="G35" s="362"/>
      <c r="H35" s="362"/>
      <c r="I35" s="362"/>
    </row>
    <row r="36" spans="1:10" x14ac:dyDescent="0.2">
      <c r="A36" s="362"/>
      <c r="B36" s="362"/>
      <c r="C36" s="362"/>
      <c r="D36" s="362"/>
      <c r="E36" s="362"/>
      <c r="F36" s="362"/>
      <c r="G36" s="362"/>
      <c r="H36" s="362"/>
      <c r="I36" s="362"/>
    </row>
    <row r="37" spans="1:10" hidden="1" x14ac:dyDescent="0.2">
      <c r="A37" s="44"/>
      <c r="B37" s="44"/>
      <c r="C37" s="44"/>
      <c r="D37" s="44"/>
      <c r="E37" s="44"/>
      <c r="F37" s="44"/>
      <c r="G37" s="44"/>
      <c r="H37" s="44"/>
      <c r="I37" s="44"/>
    </row>
    <row r="38" spans="1:10" ht="15.75" hidden="1" x14ac:dyDescent="0.25">
      <c r="A38" s="16" t="s">
        <v>124</v>
      </c>
    </row>
    <row r="39" spans="1:10" ht="15.75" hidden="1" x14ac:dyDescent="0.25">
      <c r="A39" s="16"/>
    </row>
    <row r="40" spans="1:10" ht="19.5" hidden="1" customHeight="1" x14ac:dyDescent="0.2">
      <c r="A40" s="360" t="s">
        <v>123</v>
      </c>
      <c r="B40" s="360"/>
      <c r="C40" s="360"/>
      <c r="D40" s="360"/>
      <c r="E40" s="360"/>
      <c r="F40" s="360"/>
      <c r="G40" s="360"/>
      <c r="H40" s="360"/>
      <c r="I40" s="360"/>
      <c r="J40" s="360"/>
    </row>
    <row r="41" spans="1:10" ht="19.5" hidden="1" customHeight="1" x14ac:dyDescent="0.2">
      <c r="A41" s="360"/>
      <c r="B41" s="360"/>
      <c r="C41" s="360"/>
      <c r="D41" s="360"/>
      <c r="E41" s="360"/>
      <c r="F41" s="360"/>
      <c r="G41" s="360"/>
      <c r="H41" s="360"/>
      <c r="I41" s="360"/>
      <c r="J41" s="360"/>
    </row>
    <row r="42" spans="1:10" ht="19.5" hidden="1" customHeight="1" x14ac:dyDescent="0.2">
      <c r="A42" s="360"/>
      <c r="B42" s="360"/>
      <c r="C42" s="360"/>
      <c r="D42" s="360"/>
      <c r="E42" s="360"/>
      <c r="F42" s="360"/>
      <c r="G42" s="360"/>
      <c r="H42" s="360"/>
      <c r="I42" s="360"/>
      <c r="J42" s="360"/>
    </row>
    <row r="43" spans="1:10" ht="19.5" hidden="1" customHeight="1" x14ac:dyDescent="0.2">
      <c r="A43" s="360"/>
      <c r="B43" s="360"/>
      <c r="C43" s="360"/>
      <c r="D43" s="360"/>
      <c r="E43" s="360"/>
      <c r="F43" s="360"/>
      <c r="G43" s="360"/>
      <c r="H43" s="360"/>
      <c r="I43" s="360"/>
      <c r="J43" s="360"/>
    </row>
    <row r="44" spans="1:10" ht="19.5" hidden="1" customHeight="1" x14ac:dyDescent="0.2">
      <c r="A44" s="360"/>
      <c r="B44" s="360"/>
      <c r="C44" s="360"/>
      <c r="D44" s="360"/>
      <c r="E44" s="360"/>
      <c r="F44" s="360"/>
      <c r="G44" s="360"/>
      <c r="H44" s="360"/>
      <c r="I44" s="360"/>
      <c r="J44" s="360"/>
    </row>
    <row r="45" spans="1:10" hidden="1" x14ac:dyDescent="0.2"/>
    <row r="46" spans="1:10" ht="18.75" hidden="1" customHeight="1" x14ac:dyDescent="0.2">
      <c r="A46" s="360" t="s">
        <v>121</v>
      </c>
      <c r="B46" s="360"/>
      <c r="C46" s="360"/>
      <c r="D46" s="360"/>
      <c r="E46" s="360"/>
      <c r="F46" s="360"/>
      <c r="G46" s="360"/>
      <c r="H46" s="360"/>
      <c r="I46" s="360"/>
      <c r="J46" s="360"/>
    </row>
    <row r="47" spans="1:10" ht="18.75" hidden="1" customHeight="1" x14ac:dyDescent="0.2">
      <c r="A47" s="360"/>
      <c r="B47" s="360"/>
      <c r="C47" s="360"/>
      <c r="D47" s="360"/>
      <c r="E47" s="360"/>
      <c r="F47" s="360"/>
      <c r="G47" s="360"/>
      <c r="H47" s="360"/>
      <c r="I47" s="360"/>
      <c r="J47" s="360"/>
    </row>
    <row r="48" spans="1:10" ht="18.75" hidden="1" customHeight="1" x14ac:dyDescent="0.2">
      <c r="A48" s="360"/>
      <c r="B48" s="360"/>
      <c r="C48" s="360"/>
      <c r="D48" s="360"/>
      <c r="E48" s="360"/>
      <c r="F48" s="360"/>
      <c r="G48" s="360"/>
      <c r="H48" s="360"/>
      <c r="I48" s="360"/>
      <c r="J48" s="360"/>
    </row>
    <row r="49" spans="1:10" ht="18.75" hidden="1" customHeight="1" x14ac:dyDescent="0.2">
      <c r="A49" s="360"/>
      <c r="B49" s="360"/>
      <c r="C49" s="360"/>
      <c r="D49" s="360"/>
      <c r="E49" s="360"/>
      <c r="F49" s="360"/>
      <c r="G49" s="360"/>
      <c r="H49" s="360"/>
      <c r="I49" s="360"/>
      <c r="J49" s="360"/>
    </row>
    <row r="50" spans="1:10" ht="18.75" hidden="1" customHeight="1" x14ac:dyDescent="0.2">
      <c r="A50" s="360"/>
      <c r="B50" s="360"/>
      <c r="C50" s="360"/>
      <c r="D50" s="360"/>
      <c r="E50" s="360"/>
      <c r="F50" s="360"/>
      <c r="G50" s="360"/>
      <c r="H50" s="360"/>
      <c r="I50" s="360"/>
      <c r="J50" s="360"/>
    </row>
    <row r="51" spans="1:10" ht="18.75" hidden="1" customHeight="1" x14ac:dyDescent="0.2">
      <c r="A51" s="360"/>
      <c r="B51" s="360"/>
      <c r="C51" s="360"/>
      <c r="D51" s="360"/>
      <c r="E51" s="360"/>
      <c r="F51" s="360"/>
      <c r="G51" s="360"/>
      <c r="H51" s="360"/>
      <c r="I51" s="360"/>
      <c r="J51" s="360"/>
    </row>
    <row r="52" spans="1:10" ht="21.75" hidden="1" customHeight="1" x14ac:dyDescent="0.2">
      <c r="A52" s="360"/>
      <c r="B52" s="360"/>
      <c r="C52" s="360"/>
      <c r="D52" s="360"/>
      <c r="E52" s="360"/>
      <c r="F52" s="360"/>
      <c r="G52" s="360"/>
      <c r="H52" s="360"/>
      <c r="I52" s="360"/>
      <c r="J52" s="360"/>
    </row>
    <row r="53" spans="1:10" hidden="1" x14ac:dyDescent="0.2">
      <c r="A53" s="360" t="s">
        <v>122</v>
      </c>
      <c r="B53" s="360"/>
      <c r="C53" s="360"/>
      <c r="D53" s="360"/>
      <c r="E53" s="360"/>
      <c r="F53" s="360"/>
      <c r="G53" s="360"/>
      <c r="H53" s="360"/>
      <c r="I53" s="360"/>
      <c r="J53" s="360"/>
    </row>
    <row r="54" spans="1:10" hidden="1" x14ac:dyDescent="0.2">
      <c r="A54" s="360"/>
      <c r="B54" s="360"/>
      <c r="C54" s="360"/>
      <c r="D54" s="360"/>
      <c r="E54" s="360"/>
      <c r="F54" s="360"/>
      <c r="G54" s="360"/>
      <c r="H54" s="360"/>
      <c r="I54" s="360"/>
      <c r="J54" s="360"/>
    </row>
    <row r="55" spans="1:10" hidden="1" x14ac:dyDescent="0.2">
      <c r="A55" s="360"/>
      <c r="B55" s="360"/>
      <c r="C55" s="360"/>
      <c r="D55" s="360"/>
      <c r="E55" s="360"/>
      <c r="F55" s="360"/>
      <c r="G55" s="360"/>
      <c r="H55" s="360"/>
      <c r="I55" s="360"/>
      <c r="J55" s="360"/>
    </row>
    <row r="56" spans="1:10" hidden="1" x14ac:dyDescent="0.2">
      <c r="A56" s="360"/>
      <c r="B56" s="360"/>
      <c r="C56" s="360"/>
      <c r="D56" s="360"/>
      <c r="E56" s="360"/>
      <c r="F56" s="360"/>
      <c r="G56" s="360"/>
      <c r="H56" s="360"/>
      <c r="I56" s="360"/>
      <c r="J56" s="360"/>
    </row>
    <row r="57" spans="1:10" hidden="1" x14ac:dyDescent="0.2">
      <c r="A57" s="360"/>
      <c r="B57" s="360"/>
      <c r="C57" s="360"/>
      <c r="D57" s="360"/>
      <c r="E57" s="360"/>
      <c r="F57" s="360"/>
      <c r="G57" s="360"/>
      <c r="H57" s="360"/>
      <c r="I57" s="360"/>
      <c r="J57" s="360"/>
    </row>
    <row r="58" spans="1:10" hidden="1" x14ac:dyDescent="0.2">
      <c r="A58" s="360"/>
      <c r="B58" s="360"/>
      <c r="C58" s="360"/>
      <c r="D58" s="360"/>
      <c r="E58" s="360"/>
      <c r="F58" s="360"/>
      <c r="G58" s="360"/>
      <c r="H58" s="360"/>
      <c r="I58" s="360"/>
      <c r="J58" s="360"/>
    </row>
    <row r="59" spans="1:10" hidden="1" x14ac:dyDescent="0.2">
      <c r="A59" s="360"/>
      <c r="B59" s="360"/>
      <c r="C59" s="360"/>
      <c r="D59" s="360"/>
      <c r="E59" s="360"/>
      <c r="F59" s="360"/>
      <c r="G59" s="360"/>
      <c r="H59" s="360"/>
      <c r="I59" s="360"/>
      <c r="J59" s="360"/>
    </row>
    <row r="60" spans="1:10" hidden="1" x14ac:dyDescent="0.2">
      <c r="A60" s="360"/>
      <c r="B60" s="360"/>
      <c r="C60" s="360"/>
      <c r="D60" s="360"/>
      <c r="E60" s="360"/>
      <c r="F60" s="360"/>
      <c r="G60" s="360"/>
      <c r="H60" s="360"/>
      <c r="I60" s="360"/>
      <c r="J60" s="360"/>
    </row>
    <row r="61" spans="1:10" hidden="1" x14ac:dyDescent="0.2">
      <c r="A61" s="360"/>
      <c r="B61" s="360"/>
      <c r="C61" s="360"/>
      <c r="D61" s="360"/>
      <c r="E61" s="360"/>
      <c r="F61" s="360"/>
      <c r="G61" s="360"/>
      <c r="H61" s="360"/>
      <c r="I61" s="360"/>
      <c r="J61" s="360"/>
    </row>
    <row r="62" spans="1:10" hidden="1" x14ac:dyDescent="0.2">
      <c r="A62" s="360"/>
      <c r="B62" s="360"/>
      <c r="C62" s="360"/>
      <c r="D62" s="360"/>
      <c r="E62" s="360"/>
      <c r="F62" s="360"/>
      <c r="G62" s="360"/>
      <c r="H62" s="360"/>
      <c r="I62" s="360"/>
      <c r="J62" s="360"/>
    </row>
    <row r="63" spans="1:10" hidden="1" x14ac:dyDescent="0.2">
      <c r="A63" s="360"/>
      <c r="B63" s="360"/>
      <c r="C63" s="360"/>
      <c r="D63" s="360"/>
      <c r="E63" s="360"/>
      <c r="F63" s="360"/>
      <c r="G63" s="360"/>
      <c r="H63" s="360"/>
      <c r="I63" s="360"/>
      <c r="J63" s="360"/>
    </row>
    <row r="64" spans="1:10" hidden="1" x14ac:dyDescent="0.2">
      <c r="A64" s="360"/>
      <c r="B64" s="360"/>
      <c r="C64" s="360"/>
      <c r="D64" s="360"/>
      <c r="E64" s="360"/>
      <c r="F64" s="360"/>
      <c r="G64" s="360"/>
      <c r="H64" s="360"/>
      <c r="I64" s="360"/>
      <c r="J64" s="360"/>
    </row>
    <row r="65" spans="1:10" hidden="1" x14ac:dyDescent="0.2">
      <c r="A65" s="360"/>
      <c r="B65" s="360"/>
      <c r="C65" s="360"/>
      <c r="D65" s="360"/>
      <c r="E65" s="360"/>
      <c r="F65" s="360"/>
      <c r="G65" s="360"/>
      <c r="H65" s="360"/>
      <c r="I65" s="360"/>
      <c r="J65" s="360"/>
    </row>
    <row r="66" spans="1:10" hidden="1" x14ac:dyDescent="0.2">
      <c r="A66" s="360"/>
      <c r="B66" s="360"/>
      <c r="C66" s="360"/>
      <c r="D66" s="360"/>
      <c r="E66" s="360"/>
      <c r="F66" s="360"/>
      <c r="G66" s="360"/>
      <c r="H66" s="360"/>
      <c r="I66" s="360"/>
      <c r="J66" s="360"/>
    </row>
    <row r="67" spans="1:10" hidden="1" x14ac:dyDescent="0.2"/>
    <row r="69" spans="1:10" ht="15.75" x14ac:dyDescent="0.25">
      <c r="A69" s="10" t="s">
        <v>160</v>
      </c>
      <c r="G69" s="74" t="s">
        <v>161</v>
      </c>
    </row>
  </sheetData>
  <mergeCells count="6">
    <mergeCell ref="A53:J66"/>
    <mergeCell ref="N8:P8"/>
    <mergeCell ref="A32:I32"/>
    <mergeCell ref="A34:I36"/>
    <mergeCell ref="A40:J44"/>
    <mergeCell ref="A46:J52"/>
  </mergeCells>
  <conditionalFormatting sqref="K12 K27">
    <cfRule type="containsText" dxfId="95" priority="4" operator="containsText" text="Too High">
      <formula>NOT(ISERROR(SEARCH("Too High",K12)))</formula>
    </cfRule>
  </conditionalFormatting>
  <conditionalFormatting sqref="K12">
    <cfRule type="containsText" dxfId="94" priority="5" operator="containsText" text="Within Limitations">
      <formula>NOT(ISERROR(SEARCH("Within Limitations",K12)))</formula>
    </cfRule>
  </conditionalFormatting>
  <conditionalFormatting sqref="K27">
    <cfRule type="containsText" dxfId="93" priority="6" operator="containsText" text="Within Limitations">
      <formula>NOT(ISERROR(SEARCH("Within Limitations",K27)))</formula>
    </cfRule>
  </conditionalFormatting>
  <conditionalFormatting sqref="P14">
    <cfRule type="expression" dxfId="92" priority="1">
      <formula>"$P$14&gt;(.75*$P$12)"</formula>
    </cfRule>
  </conditionalFormatting>
  <conditionalFormatting sqref="P20">
    <cfRule type="expression" dxfId="91" priority="2">
      <formula>"$P$14&gt;(.75*$P$12)"</formula>
    </cfRule>
  </conditionalFormatting>
  <hyperlinks>
    <hyperlink ref="G69" r:id="rId1" xr:uid="{6F47051D-FD58-48E2-97E5-0684D43C605E}"/>
  </hyperlinks>
  <pageMargins left="0.7" right="0.7" top="0.75" bottom="0.75" header="0.3" footer="0.3"/>
  <pageSetup scale="63" orientation="portrait" r:id="rId2"/>
  <legacyDrawing r:id="rId3"/>
</worksheet>
</file>

<file path=xl/worksheets/sheet5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328351-469B-4657-BC93-34CC9C6D88C7}">
  <sheetPr>
    <pageSetUpPr fitToPage="1"/>
  </sheetPr>
  <dimension ref="A1:I51"/>
  <sheetViews>
    <sheetView topLeftCell="A7" zoomScale="85" zoomScaleNormal="85" workbookViewId="0">
      <selection activeCell="E47" sqref="E47"/>
    </sheetView>
  </sheetViews>
  <sheetFormatPr defaultColWidth="9.77734375" defaultRowHeight="15" x14ac:dyDescent="0.2"/>
  <cols>
    <col min="1" max="2" width="9.77734375" style="10"/>
    <col min="3" max="3" width="8.44140625" style="10" customWidth="1"/>
    <col min="4" max="4" width="15.21875" style="10" customWidth="1"/>
    <col min="5" max="5" width="17.109375" style="10" customWidth="1"/>
    <col min="6" max="6" width="15.77734375" style="10" customWidth="1"/>
    <col min="7" max="8" width="14.77734375" style="10" customWidth="1"/>
    <col min="9" max="9" width="4.77734375" style="10" customWidth="1"/>
    <col min="10" max="16384" width="9.77734375" style="10"/>
  </cols>
  <sheetData>
    <row r="1" spans="1:9" ht="15" customHeight="1" x14ac:dyDescent="0.2">
      <c r="H1" s="182" t="s">
        <v>117</v>
      </c>
    </row>
    <row r="2" spans="1:9" ht="15" customHeight="1" x14ac:dyDescent="0.2">
      <c r="H2" s="9"/>
    </row>
    <row r="3" spans="1:9" ht="15" customHeight="1" x14ac:dyDescent="0.2"/>
    <row r="4" spans="1:9" ht="15" customHeight="1" x14ac:dyDescent="0.25">
      <c r="A4" s="398" t="str">
        <f>+'DS 6'!D2</f>
        <v>DS Example Fund 6</v>
      </c>
      <c r="B4" s="398"/>
      <c r="C4" s="398"/>
      <c r="D4" s="398"/>
      <c r="E4" s="398"/>
      <c r="F4" s="398"/>
      <c r="G4" s="398"/>
      <c r="H4" s="398"/>
    </row>
    <row r="5" spans="1:9" ht="15" customHeight="1" x14ac:dyDescent="0.25">
      <c r="A5" s="397" t="s">
        <v>156</v>
      </c>
      <c r="B5" s="397"/>
      <c r="C5" s="397"/>
      <c r="D5" s="397"/>
      <c r="E5" s="397"/>
      <c r="F5" s="397"/>
      <c r="G5" s="397"/>
      <c r="H5" s="397"/>
    </row>
    <row r="6" spans="1:9" ht="15" customHeight="1" x14ac:dyDescent="0.25">
      <c r="A6" s="397" t="str">
        <f>+'DS 6'!E3</f>
        <v>Fund XXXX</v>
      </c>
      <c r="B6" s="397"/>
      <c r="C6" s="397"/>
      <c r="D6" s="397"/>
      <c r="E6" s="397"/>
      <c r="F6" s="397"/>
      <c r="G6" s="397"/>
      <c r="H6" s="397"/>
    </row>
    <row r="7" spans="1:9" ht="15" customHeight="1" x14ac:dyDescent="0.2">
      <c r="C7" s="9"/>
      <c r="D7" s="9"/>
    </row>
    <row r="8" spans="1:9" ht="15" customHeight="1" x14ac:dyDescent="0.2">
      <c r="D8" s="340" t="s">
        <v>697</v>
      </c>
      <c r="E8" s="399" t="s">
        <v>698</v>
      </c>
      <c r="F8" s="400"/>
      <c r="G8" s="400"/>
      <c r="H8" s="401"/>
    </row>
    <row r="9" spans="1:9" ht="15" customHeight="1" x14ac:dyDescent="0.2">
      <c r="D9" s="5" t="s">
        <v>28</v>
      </c>
      <c r="E9" s="5" t="s">
        <v>28</v>
      </c>
      <c r="F9" s="5" t="s">
        <v>29</v>
      </c>
      <c r="G9" s="29" t="s">
        <v>29</v>
      </c>
      <c r="H9" s="30"/>
      <c r="I9" s="28"/>
    </row>
    <row r="10" spans="1:9" ht="15" customHeight="1" x14ac:dyDescent="0.2">
      <c r="D10" s="5" t="s">
        <v>30</v>
      </c>
      <c r="E10" s="5" t="s">
        <v>30</v>
      </c>
      <c r="F10" s="5" t="s">
        <v>30</v>
      </c>
      <c r="G10" s="29" t="s">
        <v>30</v>
      </c>
      <c r="H10" s="30"/>
      <c r="I10" s="28"/>
    </row>
    <row r="11" spans="1:9" ht="15" customHeight="1" x14ac:dyDescent="0.25">
      <c r="A11" s="223" t="s">
        <v>31</v>
      </c>
      <c r="B11" s="91"/>
      <c r="C11" s="91"/>
      <c r="D11" s="31">
        <f>+E11-1</f>
        <v>2024</v>
      </c>
      <c r="E11" s="31">
        <f>+F11-1</f>
        <v>2025</v>
      </c>
      <c r="F11" s="31">
        <f>+G11-1</f>
        <v>2026</v>
      </c>
      <c r="G11" s="32">
        <f>+TOC!D2</f>
        <v>2027</v>
      </c>
      <c r="H11" s="33"/>
      <c r="I11" s="28"/>
    </row>
    <row r="12" spans="1:9" ht="21" customHeight="1" x14ac:dyDescent="0.2">
      <c r="A12" s="338" t="s">
        <v>64</v>
      </c>
      <c r="B12" s="91"/>
      <c r="C12" s="91"/>
      <c r="D12" s="117">
        <v>0</v>
      </c>
      <c r="E12" s="117">
        <v>0</v>
      </c>
      <c r="F12" s="118">
        <v>0</v>
      </c>
      <c r="G12" s="121"/>
      <c r="H12" s="119"/>
      <c r="I12" s="53"/>
    </row>
    <row r="13" spans="1:9" ht="21" customHeight="1" x14ac:dyDescent="0.2">
      <c r="A13" s="338" t="s">
        <v>163</v>
      </c>
      <c r="B13" s="91"/>
      <c r="C13" s="91"/>
      <c r="D13" s="117">
        <v>0</v>
      </c>
      <c r="E13" s="117">
        <v>0</v>
      </c>
      <c r="F13" s="118">
        <v>0</v>
      </c>
      <c r="G13" s="121"/>
      <c r="H13" s="120">
        <v>0</v>
      </c>
      <c r="I13" s="53"/>
    </row>
    <row r="14" spans="1:9" ht="21" customHeight="1" x14ac:dyDescent="0.2">
      <c r="A14" s="338" t="s">
        <v>164</v>
      </c>
      <c r="B14" s="91"/>
      <c r="C14" s="91"/>
      <c r="D14" s="117">
        <v>0</v>
      </c>
      <c r="E14" s="117">
        <v>0</v>
      </c>
      <c r="F14" s="118">
        <v>0</v>
      </c>
      <c r="G14" s="121"/>
      <c r="H14" s="120">
        <v>0</v>
      </c>
      <c r="I14" s="34"/>
    </row>
    <row r="15" spans="1:9" ht="21" customHeight="1" x14ac:dyDescent="0.2">
      <c r="A15" s="338" t="s">
        <v>142</v>
      </c>
      <c r="B15" s="91"/>
      <c r="C15" s="91"/>
      <c r="D15" s="117">
        <v>0</v>
      </c>
      <c r="E15" s="117">
        <v>0</v>
      </c>
      <c r="F15" s="118">
        <v>0</v>
      </c>
      <c r="G15" s="121"/>
      <c r="H15" s="120">
        <v>0</v>
      </c>
      <c r="I15" s="34"/>
    </row>
    <row r="16" spans="1:9" ht="20.25" customHeight="1" x14ac:dyDescent="0.2">
      <c r="A16" s="338" t="s">
        <v>141</v>
      </c>
      <c r="B16" s="91"/>
      <c r="C16" s="91"/>
      <c r="D16" s="117">
        <v>0</v>
      </c>
      <c r="E16" s="117">
        <v>0</v>
      </c>
      <c r="F16" s="118">
        <v>0</v>
      </c>
      <c r="G16" s="121"/>
      <c r="H16" s="120">
        <v>0</v>
      </c>
      <c r="I16" s="34"/>
    </row>
    <row r="17" spans="1:9" ht="21" customHeight="1" x14ac:dyDescent="0.2">
      <c r="A17" s="338" t="s">
        <v>140</v>
      </c>
      <c r="B17" s="91"/>
      <c r="C17" s="91"/>
      <c r="D17" s="117">
        <v>0</v>
      </c>
      <c r="E17" s="117">
        <v>0</v>
      </c>
      <c r="F17" s="118">
        <v>0</v>
      </c>
      <c r="G17" s="121"/>
      <c r="H17" s="120">
        <v>0</v>
      </c>
      <c r="I17" s="34"/>
    </row>
    <row r="18" spans="1:9" ht="20.25" customHeight="1" x14ac:dyDescent="0.2">
      <c r="A18" s="220"/>
      <c r="B18" s="91"/>
      <c r="C18" s="91"/>
      <c r="D18" s="117">
        <v>0</v>
      </c>
      <c r="E18" s="117">
        <v>0</v>
      </c>
      <c r="F18" s="118">
        <v>0</v>
      </c>
      <c r="G18" s="121"/>
      <c r="H18" s="120">
        <v>0</v>
      </c>
      <c r="I18" s="34"/>
    </row>
    <row r="19" spans="1:9" ht="20.25" customHeight="1" x14ac:dyDescent="0.2">
      <c r="A19" s="220"/>
      <c r="B19" s="91"/>
      <c r="C19" s="91"/>
      <c r="D19" s="117">
        <v>0</v>
      </c>
      <c r="E19" s="117">
        <v>0</v>
      </c>
      <c r="F19" s="118">
        <v>0</v>
      </c>
      <c r="G19" s="121"/>
      <c r="H19" s="120">
        <v>0</v>
      </c>
      <c r="I19" s="34"/>
    </row>
    <row r="20" spans="1:9" ht="20.25" customHeight="1" x14ac:dyDescent="0.2">
      <c r="A20" s="220"/>
      <c r="B20" s="91"/>
      <c r="C20" s="91"/>
      <c r="D20" s="117">
        <v>0</v>
      </c>
      <c r="E20" s="117">
        <v>0</v>
      </c>
      <c r="F20" s="118">
        <v>0</v>
      </c>
      <c r="G20" s="121"/>
      <c r="H20" s="120">
        <v>0</v>
      </c>
      <c r="I20" s="34"/>
    </row>
    <row r="21" spans="1:9" ht="20.25" customHeight="1" x14ac:dyDescent="0.2">
      <c r="A21" s="220"/>
      <c r="B21" s="91"/>
      <c r="C21" s="91"/>
      <c r="D21" s="117">
        <v>0</v>
      </c>
      <c r="E21" s="117">
        <v>0</v>
      </c>
      <c r="F21" s="118">
        <v>0</v>
      </c>
      <c r="G21" s="121"/>
      <c r="H21" s="120">
        <v>0</v>
      </c>
      <c r="I21" s="34"/>
    </row>
    <row r="22" spans="1:9" ht="21" customHeight="1" x14ac:dyDescent="0.2">
      <c r="A22" s="220"/>
      <c r="B22" s="91"/>
      <c r="C22" s="91"/>
      <c r="D22" s="117">
        <v>0</v>
      </c>
      <c r="E22" s="117">
        <v>0</v>
      </c>
      <c r="F22" s="118">
        <v>0</v>
      </c>
      <c r="G22" s="121"/>
      <c r="H22" s="120">
        <v>0</v>
      </c>
      <c r="I22" s="34"/>
    </row>
    <row r="23" spans="1:9" ht="21" customHeight="1" x14ac:dyDescent="0.2">
      <c r="A23" s="220"/>
      <c r="B23" s="91"/>
      <c r="C23" s="91"/>
      <c r="D23" s="117">
        <v>0</v>
      </c>
      <c r="E23" s="117">
        <v>0</v>
      </c>
      <c r="F23" s="118">
        <v>0</v>
      </c>
      <c r="G23" s="121"/>
      <c r="H23" s="120">
        <v>0</v>
      </c>
      <c r="I23" s="34"/>
    </row>
    <row r="24" spans="1:9" ht="21" customHeight="1" x14ac:dyDescent="0.2">
      <c r="A24" s="220"/>
      <c r="B24" s="91"/>
      <c r="C24" s="91"/>
      <c r="D24" s="117">
        <v>0</v>
      </c>
      <c r="E24" s="117">
        <v>0</v>
      </c>
      <c r="F24" s="118">
        <v>0</v>
      </c>
      <c r="G24" s="121"/>
      <c r="H24" s="120">
        <v>0</v>
      </c>
      <c r="I24" s="34"/>
    </row>
    <row r="25" spans="1:9" ht="21" customHeight="1" x14ac:dyDescent="0.2">
      <c r="A25" s="220"/>
      <c r="B25" s="91"/>
      <c r="C25" s="91"/>
      <c r="D25" s="117">
        <v>0</v>
      </c>
      <c r="E25" s="117">
        <v>0</v>
      </c>
      <c r="F25" s="118">
        <v>0</v>
      </c>
      <c r="G25" s="121"/>
      <c r="H25" s="120">
        <v>0</v>
      </c>
      <c r="I25" s="34"/>
    </row>
    <row r="26" spans="1:9" ht="20.25" customHeight="1" x14ac:dyDescent="0.2">
      <c r="A26" s="220"/>
      <c r="B26" s="91"/>
      <c r="C26" s="91"/>
      <c r="D26" s="117">
        <v>0</v>
      </c>
      <c r="E26" s="117">
        <v>0</v>
      </c>
      <c r="F26" s="118">
        <v>0</v>
      </c>
      <c r="G26" s="121"/>
      <c r="H26" s="120">
        <v>0</v>
      </c>
      <c r="I26" s="34"/>
    </row>
    <row r="27" spans="1:9" ht="28.5" customHeight="1" x14ac:dyDescent="0.2">
      <c r="A27" s="220" t="s">
        <v>135</v>
      </c>
      <c r="B27" s="91"/>
      <c r="C27" s="91"/>
      <c r="D27" s="35">
        <f>SUM(D12:D26)</f>
        <v>0</v>
      </c>
      <c r="E27" s="35">
        <f>SUM(E12:E26)</f>
        <v>0</v>
      </c>
      <c r="F27" s="35">
        <f>SUM(F12:F26)</f>
        <v>0</v>
      </c>
      <c r="G27" s="55"/>
      <c r="H27" s="23">
        <f>SUM(H13:H26)</f>
        <v>0</v>
      </c>
      <c r="I27" s="34"/>
    </row>
    <row r="28" spans="1:9" x14ac:dyDescent="0.2">
      <c r="A28" s="91"/>
      <c r="B28" s="91"/>
      <c r="C28" s="91"/>
      <c r="D28" s="1"/>
      <c r="E28" s="1"/>
      <c r="F28" s="1"/>
      <c r="H28" s="1"/>
    </row>
    <row r="29" spans="1:9" x14ac:dyDescent="0.2">
      <c r="A29" s="91"/>
      <c r="B29" s="91"/>
      <c r="C29" s="91"/>
      <c r="D29" s="2" t="s">
        <v>28</v>
      </c>
      <c r="E29" s="2" t="s">
        <v>28</v>
      </c>
      <c r="F29" s="2" t="s">
        <v>29</v>
      </c>
      <c r="G29" s="3"/>
      <c r="H29" s="4" t="s">
        <v>41</v>
      </c>
      <c r="I29" s="28"/>
    </row>
    <row r="30" spans="1:9" ht="15.75" x14ac:dyDescent="0.25">
      <c r="A30" s="223"/>
      <c r="B30" s="91"/>
      <c r="C30" s="91"/>
      <c r="D30" s="5" t="s">
        <v>42</v>
      </c>
      <c r="E30" s="5" t="s">
        <v>42</v>
      </c>
      <c r="F30" s="5" t="s">
        <v>42</v>
      </c>
      <c r="G30" s="6" t="s">
        <v>43</v>
      </c>
      <c r="H30" s="7" t="s">
        <v>44</v>
      </c>
      <c r="I30" s="28"/>
    </row>
    <row r="31" spans="1:9" ht="20.25" customHeight="1" x14ac:dyDescent="0.25">
      <c r="A31" s="223" t="s">
        <v>45</v>
      </c>
      <c r="B31" s="91"/>
      <c r="C31" s="91"/>
      <c r="D31" s="5">
        <f>+D11</f>
        <v>2024</v>
      </c>
      <c r="E31" s="5">
        <f>+E11</f>
        <v>2025</v>
      </c>
      <c r="F31" s="5">
        <f>+F11</f>
        <v>2026</v>
      </c>
      <c r="G31" s="8">
        <f>+G11</f>
        <v>2027</v>
      </c>
      <c r="H31" s="7">
        <f>+G11</f>
        <v>2027</v>
      </c>
      <c r="I31" s="28"/>
    </row>
    <row r="32" spans="1:9" ht="20.25" customHeight="1" x14ac:dyDescent="0.2">
      <c r="A32" s="338" t="s">
        <v>151</v>
      </c>
      <c r="B32" s="91"/>
      <c r="C32" s="91"/>
      <c r="D32" s="111">
        <v>0</v>
      </c>
      <c r="E32" s="111">
        <v>0</v>
      </c>
      <c r="F32" s="111">
        <v>0</v>
      </c>
      <c r="G32" s="112">
        <v>0</v>
      </c>
      <c r="H32" s="111">
        <v>0</v>
      </c>
      <c r="I32" s="28"/>
    </row>
    <row r="33" spans="1:9" ht="20.25" customHeight="1" x14ac:dyDescent="0.2">
      <c r="A33" s="338" t="s">
        <v>80</v>
      </c>
      <c r="B33" s="91"/>
      <c r="C33" s="91"/>
      <c r="D33" s="111">
        <v>0</v>
      </c>
      <c r="E33" s="111">
        <v>0</v>
      </c>
      <c r="F33" s="111">
        <v>0</v>
      </c>
      <c r="G33" s="112">
        <v>0</v>
      </c>
      <c r="H33" s="111">
        <v>0</v>
      </c>
      <c r="I33" s="28"/>
    </row>
    <row r="34" spans="1:9" ht="20.25" customHeight="1" x14ac:dyDescent="0.2">
      <c r="A34" s="338" t="s">
        <v>150</v>
      </c>
      <c r="B34" s="91"/>
      <c r="C34" s="91"/>
      <c r="D34" s="111">
        <v>0</v>
      </c>
      <c r="E34" s="111">
        <v>0</v>
      </c>
      <c r="F34" s="111">
        <v>0</v>
      </c>
      <c r="G34" s="112">
        <v>0</v>
      </c>
      <c r="H34" s="111">
        <v>0</v>
      </c>
      <c r="I34" s="28"/>
    </row>
    <row r="35" spans="1:9" ht="20.25" customHeight="1" x14ac:dyDescent="0.2">
      <c r="A35" s="220"/>
      <c r="B35" s="91"/>
      <c r="C35" s="91"/>
      <c r="D35" s="111">
        <v>0</v>
      </c>
      <c r="E35" s="111">
        <v>0</v>
      </c>
      <c r="F35" s="111">
        <v>0</v>
      </c>
      <c r="G35" s="112">
        <v>0</v>
      </c>
      <c r="H35" s="111">
        <v>0</v>
      </c>
      <c r="I35" s="28"/>
    </row>
    <row r="36" spans="1:9" ht="20.25" customHeight="1" x14ac:dyDescent="0.2">
      <c r="A36" s="220"/>
      <c r="B36" s="91"/>
      <c r="C36" s="91"/>
      <c r="D36" s="111">
        <v>0</v>
      </c>
      <c r="E36" s="111">
        <v>0</v>
      </c>
      <c r="F36" s="111">
        <v>0</v>
      </c>
      <c r="G36" s="112">
        <v>0</v>
      </c>
      <c r="H36" s="111">
        <v>0</v>
      </c>
      <c r="I36" s="28"/>
    </row>
    <row r="37" spans="1:9" ht="20.25" customHeight="1" x14ac:dyDescent="0.2">
      <c r="A37" s="220"/>
      <c r="B37" s="91"/>
      <c r="C37" s="91"/>
      <c r="D37" s="111">
        <v>0</v>
      </c>
      <c r="E37" s="111">
        <v>0</v>
      </c>
      <c r="F37" s="111">
        <v>0</v>
      </c>
      <c r="G37" s="112">
        <v>0</v>
      </c>
      <c r="H37" s="111">
        <v>0</v>
      </c>
      <c r="I37" s="28"/>
    </row>
    <row r="38" spans="1:9" ht="20.25" customHeight="1" x14ac:dyDescent="0.2">
      <c r="A38" s="220"/>
      <c r="B38" s="91"/>
      <c r="C38" s="91"/>
      <c r="D38" s="111">
        <v>0</v>
      </c>
      <c r="E38" s="111">
        <v>0</v>
      </c>
      <c r="F38" s="111">
        <v>0</v>
      </c>
      <c r="G38" s="112">
        <v>0</v>
      </c>
      <c r="H38" s="111">
        <v>0</v>
      </c>
      <c r="I38" s="28"/>
    </row>
    <row r="39" spans="1:9" ht="21" customHeight="1" x14ac:dyDescent="0.2">
      <c r="A39" s="220"/>
      <c r="B39" s="91"/>
      <c r="C39" s="91"/>
      <c r="D39" s="111">
        <v>0</v>
      </c>
      <c r="E39" s="111">
        <v>0</v>
      </c>
      <c r="F39" s="111">
        <v>0</v>
      </c>
      <c r="G39" s="112">
        <v>0</v>
      </c>
      <c r="H39" s="111">
        <v>0</v>
      </c>
      <c r="I39" s="28"/>
    </row>
    <row r="40" spans="1:9" ht="21" customHeight="1" x14ac:dyDescent="0.2">
      <c r="A40" s="220"/>
      <c r="B40" s="91"/>
      <c r="C40" s="91"/>
      <c r="D40" s="111">
        <v>0</v>
      </c>
      <c r="E40" s="111">
        <v>0</v>
      </c>
      <c r="F40" s="111">
        <v>0</v>
      </c>
      <c r="G40" s="112">
        <v>0</v>
      </c>
      <c r="H40" s="111">
        <v>0</v>
      </c>
      <c r="I40" s="28"/>
    </row>
    <row r="41" spans="1:9" ht="21" customHeight="1" x14ac:dyDescent="0.2">
      <c r="A41" s="220"/>
      <c r="B41" s="91"/>
      <c r="C41" s="91"/>
      <c r="D41" s="111">
        <v>0</v>
      </c>
      <c r="E41" s="111">
        <v>0</v>
      </c>
      <c r="F41" s="111">
        <v>0</v>
      </c>
      <c r="G41" s="112">
        <v>0</v>
      </c>
      <c r="H41" s="111">
        <v>0</v>
      </c>
      <c r="I41" s="28"/>
    </row>
    <row r="42" spans="1:9" ht="21" customHeight="1" x14ac:dyDescent="0.2">
      <c r="A42" s="220"/>
      <c r="B42" s="91"/>
      <c r="C42" s="91"/>
      <c r="D42" s="111">
        <v>0</v>
      </c>
      <c r="E42" s="111">
        <v>0</v>
      </c>
      <c r="F42" s="111">
        <v>0</v>
      </c>
      <c r="G42" s="112">
        <v>0</v>
      </c>
      <c r="H42" s="111">
        <v>0</v>
      </c>
      <c r="I42" s="28"/>
    </row>
    <row r="43" spans="1:9" ht="21" customHeight="1" x14ac:dyDescent="0.2">
      <c r="A43" s="220"/>
      <c r="B43" s="91"/>
      <c r="C43" s="91"/>
      <c r="D43" s="111">
        <v>0</v>
      </c>
      <c r="E43" s="111">
        <v>0</v>
      </c>
      <c r="F43" s="111">
        <v>0</v>
      </c>
      <c r="G43" s="112">
        <v>0</v>
      </c>
      <c r="H43" s="111">
        <v>0</v>
      </c>
      <c r="I43" s="28"/>
    </row>
    <row r="44" spans="1:9" ht="20.25" customHeight="1" x14ac:dyDescent="0.2">
      <c r="A44" s="220"/>
      <c r="B44" s="91"/>
      <c r="C44" s="91"/>
      <c r="D44" s="89">
        <v>0</v>
      </c>
      <c r="E44" s="89">
        <v>0</v>
      </c>
      <c r="F44" s="89">
        <v>0</v>
      </c>
      <c r="G44" s="90">
        <v>0</v>
      </c>
      <c r="H44" s="200">
        <v>0</v>
      </c>
    </row>
    <row r="45" spans="1:9" ht="20.100000000000001" customHeight="1" x14ac:dyDescent="0.25">
      <c r="A45" s="223" t="s">
        <v>143</v>
      </c>
      <c r="B45" s="91"/>
      <c r="C45" s="91"/>
      <c r="D45" s="35">
        <f>SUM(D32:D44)</f>
        <v>0</v>
      </c>
      <c r="E45" s="35">
        <f>SUM(E32:E44)</f>
        <v>0</v>
      </c>
      <c r="F45" s="35">
        <f>SUM(F32:F44)</f>
        <v>0</v>
      </c>
      <c r="G45" s="35">
        <f>SUM(G32:G44)</f>
        <v>0</v>
      </c>
      <c r="H45" s="194">
        <f>SUM(H32:H44)</f>
        <v>0</v>
      </c>
    </row>
    <row r="46" spans="1:9" ht="20.100000000000001" customHeight="1" x14ac:dyDescent="0.25">
      <c r="A46" s="223" t="s">
        <v>58</v>
      </c>
      <c r="B46" s="91"/>
      <c r="C46" s="91"/>
      <c r="D46" s="35">
        <f>D27-D45</f>
        <v>0</v>
      </c>
      <c r="E46" s="35">
        <f>E27-E45</f>
        <v>0</v>
      </c>
      <c r="F46" s="35">
        <f>F27-F45</f>
        <v>0</v>
      </c>
      <c r="G46" s="36">
        <f>H27-G45</f>
        <v>0</v>
      </c>
      <c r="H46" s="194">
        <f>H27-H45</f>
        <v>0</v>
      </c>
    </row>
    <row r="47" spans="1:9" ht="15.75" x14ac:dyDescent="0.25">
      <c r="A47" s="223" t="s">
        <v>59</v>
      </c>
      <c r="B47" s="91"/>
      <c r="C47" s="91"/>
      <c r="D47" s="89">
        <v>0</v>
      </c>
      <c r="E47" s="89">
        <f>D50</f>
        <v>0</v>
      </c>
      <c r="F47" s="35">
        <f>+E50</f>
        <v>0</v>
      </c>
      <c r="G47" s="36">
        <f>+F50</f>
        <v>0</v>
      </c>
      <c r="H47" s="194">
        <f>+F50</f>
        <v>0</v>
      </c>
    </row>
    <row r="48" spans="1:9" ht="20.100000000000001" customHeight="1" x14ac:dyDescent="0.25">
      <c r="A48" s="223" t="s">
        <v>60</v>
      </c>
      <c r="B48" s="91"/>
      <c r="C48" s="91"/>
      <c r="D48" s="89">
        <v>0</v>
      </c>
      <c r="E48" s="89">
        <v>0</v>
      </c>
      <c r="F48" s="89">
        <v>0</v>
      </c>
      <c r="G48" s="90">
        <v>0</v>
      </c>
      <c r="H48" s="195">
        <v>0</v>
      </c>
    </row>
    <row r="49" spans="1:8" ht="20.100000000000001" customHeight="1" x14ac:dyDescent="0.25">
      <c r="A49" s="223" t="s">
        <v>66</v>
      </c>
      <c r="B49" s="91"/>
      <c r="C49" s="91"/>
      <c r="D49" s="89">
        <v>0</v>
      </c>
      <c r="E49" s="89">
        <v>0</v>
      </c>
      <c r="F49" s="89">
        <v>0</v>
      </c>
      <c r="G49" s="90">
        <v>0</v>
      </c>
      <c r="H49" s="195">
        <v>0</v>
      </c>
    </row>
    <row r="50" spans="1:8" ht="20.100000000000001" customHeight="1" x14ac:dyDescent="0.25">
      <c r="A50" s="223" t="s">
        <v>144</v>
      </c>
      <c r="B50" s="91"/>
      <c r="C50" s="91"/>
      <c r="D50" s="191">
        <f>D46+D47+D48-D49</f>
        <v>0</v>
      </c>
      <c r="E50" s="191">
        <f>E46+E47+E48-E49</f>
        <v>0</v>
      </c>
      <c r="F50" s="192">
        <f>F46+F47+F48-F49</f>
        <v>0</v>
      </c>
      <c r="G50" s="193">
        <f>G46+G47+G48-G49</f>
        <v>0</v>
      </c>
      <c r="H50" s="196">
        <f>H46+H47+H48-H49</f>
        <v>0</v>
      </c>
    </row>
    <row r="51" spans="1:8" ht="20.100000000000001" customHeight="1" x14ac:dyDescent="0.2"/>
  </sheetData>
  <mergeCells count="4">
    <mergeCell ref="A4:H4"/>
    <mergeCell ref="A5:H5"/>
    <mergeCell ref="A6:H6"/>
    <mergeCell ref="E8:H8"/>
  </mergeCells>
  <pageMargins left="0.7" right="0.7" top="0.75" bottom="0.75" header="0.3" footer="0.3"/>
  <pageSetup scale="76" orientation="portrait" r:id="rId1"/>
  <legacyDrawing r:id="rId2"/>
</worksheet>
</file>

<file path=xl/worksheets/sheet5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0B94EC-A830-4251-B1D0-DC7ECAA53E14}">
  <sheetPr>
    <pageSetUpPr fitToPage="1"/>
  </sheetPr>
  <dimension ref="A1:P69"/>
  <sheetViews>
    <sheetView showGridLines="0" zoomScale="85" zoomScaleNormal="85" workbookViewId="0">
      <selection activeCell="I30" sqref="I30"/>
    </sheetView>
  </sheetViews>
  <sheetFormatPr defaultColWidth="8.88671875" defaultRowHeight="15" x14ac:dyDescent="0.2"/>
  <cols>
    <col min="1" max="1" width="5.44140625" style="10" customWidth="1"/>
    <col min="2" max="4" width="8.88671875" style="10"/>
    <col min="5" max="5" width="13.6640625" style="10" customWidth="1"/>
    <col min="6" max="6" width="11.77734375" style="10" customWidth="1"/>
    <col min="7" max="7" width="17.44140625" style="10" customWidth="1"/>
    <col min="8" max="8" width="2.77734375" style="10" customWidth="1"/>
    <col min="9" max="9" width="16.88671875" style="10" customWidth="1"/>
    <col min="10" max="10" width="8.88671875" style="10"/>
    <col min="11" max="11" width="15.44140625" style="10" bestFit="1" customWidth="1"/>
    <col min="12" max="14" width="8.88671875" style="10"/>
    <col min="15" max="15" width="19" style="10" customWidth="1"/>
    <col min="16" max="16" width="10.33203125" style="10" bestFit="1" customWidth="1"/>
    <col min="17" max="16384" width="8.88671875" style="10"/>
  </cols>
  <sheetData>
    <row r="1" spans="1:16" x14ac:dyDescent="0.2">
      <c r="I1" s="182" t="s">
        <v>116</v>
      </c>
    </row>
    <row r="2" spans="1:16" ht="26.25" x14ac:dyDescent="0.4">
      <c r="D2" s="88" t="s">
        <v>277</v>
      </c>
      <c r="E2" s="87"/>
      <c r="F2" s="91"/>
      <c r="G2" s="91"/>
    </row>
    <row r="3" spans="1:16" ht="23.25" x14ac:dyDescent="0.35">
      <c r="A3" s="15"/>
      <c r="B3" s="11"/>
      <c r="C3" s="15"/>
      <c r="D3" s="93"/>
      <c r="E3" s="86" t="s">
        <v>215</v>
      </c>
      <c r="F3" s="94"/>
      <c r="G3" s="93"/>
      <c r="H3" s="15"/>
      <c r="I3" s="15"/>
    </row>
    <row r="4" spans="1:16" ht="23.25" x14ac:dyDescent="0.35">
      <c r="A4" s="15"/>
      <c r="B4" s="11"/>
      <c r="C4" s="15"/>
      <c r="D4" s="93"/>
      <c r="E4" s="93"/>
      <c r="F4" s="93"/>
      <c r="G4" s="93"/>
      <c r="H4" s="15"/>
    </row>
    <row r="5" spans="1:16" ht="24" thickBot="1" x14ac:dyDescent="0.4">
      <c r="A5" s="15"/>
      <c r="B5" s="11"/>
      <c r="C5" s="15"/>
      <c r="D5" s="15"/>
      <c r="E5" s="40"/>
      <c r="F5" s="77"/>
      <c r="G5" s="15"/>
      <c r="H5" s="15"/>
      <c r="I5" s="15"/>
    </row>
    <row r="6" spans="1:16" ht="18.75" thickBot="1" x14ac:dyDescent="0.3">
      <c r="A6" s="75" t="s">
        <v>102</v>
      </c>
      <c r="B6" s="76"/>
      <c r="C6" s="76"/>
      <c r="D6" s="76"/>
      <c r="E6" s="85">
        <v>0</v>
      </c>
      <c r="F6" s="41"/>
    </row>
    <row r="8" spans="1:16" ht="15.75" x14ac:dyDescent="0.25">
      <c r="B8" s="18" t="s">
        <v>8</v>
      </c>
      <c r="N8" s="397" t="s">
        <v>98</v>
      </c>
      <c r="O8" s="397"/>
      <c r="P8" s="397"/>
    </row>
    <row r="9" spans="1:16" x14ac:dyDescent="0.2">
      <c r="A9" s="9" t="s">
        <v>9</v>
      </c>
      <c r="B9" s="9" t="s">
        <v>145</v>
      </c>
      <c r="G9" s="21">
        <f>+'DS 7 WKS'!H45</f>
        <v>0</v>
      </c>
      <c r="H9" s="14"/>
      <c r="I9" s="14"/>
    </row>
    <row r="10" spans="1:16" x14ac:dyDescent="0.2">
      <c r="B10" s="9" t="s">
        <v>146</v>
      </c>
      <c r="G10" s="22">
        <f>+'DS 7 WKS'!H49</f>
        <v>0</v>
      </c>
      <c r="H10" s="14"/>
      <c r="I10" s="14"/>
      <c r="N10" s="10" t="s">
        <v>109</v>
      </c>
      <c r="P10" s="45">
        <f>+'DS 7 WKS'!F45</f>
        <v>0</v>
      </c>
    </row>
    <row r="11" spans="1:16" ht="15.75" thickBot="1" x14ac:dyDescent="0.25">
      <c r="B11" s="9" t="s">
        <v>10</v>
      </c>
      <c r="G11" s="22"/>
      <c r="H11" s="14"/>
      <c r="I11" s="21">
        <f>G9+G10</f>
        <v>0</v>
      </c>
      <c r="N11" s="10" t="s">
        <v>326</v>
      </c>
      <c r="P11" s="46">
        <f>+'DS 7 WKS'!F49</f>
        <v>0</v>
      </c>
    </row>
    <row r="12" spans="1:16" ht="15.75" thickBot="1" x14ac:dyDescent="0.25">
      <c r="A12" s="9" t="s">
        <v>11</v>
      </c>
      <c r="B12" s="9" t="s">
        <v>63</v>
      </c>
      <c r="G12" s="14"/>
      <c r="H12" s="14"/>
      <c r="I12" s="83">
        <v>0</v>
      </c>
      <c r="K12" s="42" t="str">
        <f>IF(I12&gt;P24,"Too High", "Within Limitations")</f>
        <v>Within Limitations</v>
      </c>
      <c r="N12" s="10" t="s">
        <v>99</v>
      </c>
      <c r="P12" s="45">
        <f>SUM(P10:P11)</f>
        <v>0</v>
      </c>
    </row>
    <row r="13" spans="1:16" x14ac:dyDescent="0.2">
      <c r="A13" s="9" t="s">
        <v>12</v>
      </c>
      <c r="B13" s="9" t="s">
        <v>13</v>
      </c>
      <c r="I13" s="1"/>
      <c r="P13" s="45"/>
    </row>
    <row r="14" spans="1:16" ht="15.75" thickBot="1" x14ac:dyDescent="0.25">
      <c r="B14" s="9" t="s">
        <v>14</v>
      </c>
      <c r="I14" s="174">
        <f>I11+I12</f>
        <v>0</v>
      </c>
      <c r="N14" s="10" t="s">
        <v>120</v>
      </c>
      <c r="P14" s="79">
        <f>+P12*0.75</f>
        <v>0</v>
      </c>
    </row>
    <row r="15" spans="1:16" ht="15.75" thickTop="1" x14ac:dyDescent="0.2">
      <c r="I15" s="12"/>
    </row>
    <row r="16" spans="1:16" ht="15.75" x14ac:dyDescent="0.25">
      <c r="B16" s="18" t="s">
        <v>15</v>
      </c>
      <c r="N16" s="10" t="s">
        <v>165</v>
      </c>
      <c r="P16" s="79">
        <f>+'DS 7 WKS'!H45</f>
        <v>0</v>
      </c>
    </row>
    <row r="17" spans="1:16" x14ac:dyDescent="0.2">
      <c r="A17" s="9">
        <v>4</v>
      </c>
      <c r="B17" s="9" t="s">
        <v>115</v>
      </c>
      <c r="F17" s="9" t="str">
        <f>(+TOC!D2-1) &amp; " (Note 2)"</f>
        <v>2026 (Note 2)</v>
      </c>
      <c r="I17" s="21">
        <f>+'DS 7 WKS'!F50</f>
        <v>0</v>
      </c>
      <c r="N17" s="10" t="s">
        <v>325</v>
      </c>
      <c r="P17" s="80">
        <f>+'DS 7 WKS'!H49</f>
        <v>0</v>
      </c>
    </row>
    <row r="18" spans="1:16" x14ac:dyDescent="0.2">
      <c r="A18" s="9" t="s">
        <v>16</v>
      </c>
      <c r="B18" s="9" t="s">
        <v>147</v>
      </c>
      <c r="G18" s="20">
        <f>+'DS 7 WKS'!H27</f>
        <v>0</v>
      </c>
      <c r="I18" s="1"/>
      <c r="N18" s="10" t="s">
        <v>99</v>
      </c>
      <c r="P18" s="79">
        <f>SUM(P16:P17)</f>
        <v>0</v>
      </c>
    </row>
    <row r="19" spans="1:16" x14ac:dyDescent="0.2">
      <c r="B19" s="9" t="s">
        <v>148</v>
      </c>
      <c r="G19" s="19">
        <f>+'DS 7 WKS'!H48</f>
        <v>0</v>
      </c>
      <c r="P19" s="79"/>
    </row>
    <row r="20" spans="1:16" x14ac:dyDescent="0.2">
      <c r="B20" s="9" t="s">
        <v>17</v>
      </c>
      <c r="G20" s="1"/>
      <c r="N20" s="10" t="s">
        <v>120</v>
      </c>
      <c r="P20" s="79">
        <f>+P18*0.75</f>
        <v>0</v>
      </c>
    </row>
    <row r="21" spans="1:16" x14ac:dyDescent="0.2">
      <c r="B21" s="9" t="s">
        <v>18</v>
      </c>
      <c r="I21" s="24">
        <f>G18+G19</f>
        <v>0</v>
      </c>
      <c r="P21" s="81"/>
    </row>
    <row r="22" spans="1:16" x14ac:dyDescent="0.2">
      <c r="B22" s="9"/>
      <c r="I22" s="13"/>
      <c r="P22" s="81"/>
    </row>
    <row r="23" spans="1:16" ht="15.75" x14ac:dyDescent="0.25">
      <c r="A23" s="9" t="s">
        <v>19</v>
      </c>
      <c r="B23" s="18" t="s">
        <v>20</v>
      </c>
      <c r="I23" s="23">
        <f>I17+I21</f>
        <v>0</v>
      </c>
      <c r="N23" s="10" t="s">
        <v>167</v>
      </c>
      <c r="P23" s="81"/>
    </row>
    <row r="24" spans="1:16" x14ac:dyDescent="0.2">
      <c r="A24" s="9" t="s">
        <v>21</v>
      </c>
      <c r="B24" s="9" t="s">
        <v>22</v>
      </c>
      <c r="I24" s="1"/>
      <c r="N24" s="10" t="s">
        <v>120</v>
      </c>
      <c r="P24" s="82">
        <f>MIN(P14,P20)</f>
        <v>0</v>
      </c>
    </row>
    <row r="25" spans="1:16" x14ac:dyDescent="0.2">
      <c r="B25" s="9" t="s">
        <v>23</v>
      </c>
      <c r="I25" s="21">
        <f>IF((I14-I23)&lt;0,0,I14-I23)</f>
        <v>0</v>
      </c>
    </row>
    <row r="26" spans="1:16" ht="15.75" thickBot="1" x14ac:dyDescent="0.25">
      <c r="A26" s="9" t="s">
        <v>24</v>
      </c>
      <c r="B26" s="9" t="s">
        <v>25</v>
      </c>
      <c r="I26" s="1"/>
    </row>
    <row r="27" spans="1:16" ht="15.75" thickBot="1" x14ac:dyDescent="0.25">
      <c r="B27" s="9" t="s">
        <v>26</v>
      </c>
      <c r="I27" s="84">
        <v>0</v>
      </c>
      <c r="K27" s="42" t="str">
        <f>IF(I27&gt;(I25*0.05),"Too High", "Within Limitations")</f>
        <v>Within Limitations</v>
      </c>
    </row>
    <row r="28" spans="1:16" ht="16.5" thickBot="1" x14ac:dyDescent="0.3">
      <c r="A28" s="9" t="s">
        <v>27</v>
      </c>
      <c r="B28" s="9" t="s">
        <v>149</v>
      </c>
      <c r="I28" s="173">
        <f>I25+I27</f>
        <v>0</v>
      </c>
      <c r="J28" s="16"/>
      <c r="K28" s="16"/>
      <c r="L28" s="16"/>
    </row>
    <row r="29" spans="1:16" ht="16.5" thickTop="1" thickBot="1" x14ac:dyDescent="0.25">
      <c r="I29" s="12"/>
    </row>
    <row r="30" spans="1:16" ht="16.5" thickBot="1" x14ac:dyDescent="0.3">
      <c r="A30" s="17" t="s">
        <v>34</v>
      </c>
      <c r="B30" s="10" t="s">
        <v>139</v>
      </c>
      <c r="I30" s="25" t="e">
        <f>ROUND(I28/E6*1000,2)</f>
        <v>#DIV/0!</v>
      </c>
    </row>
    <row r="32" spans="1:16" ht="37.5" customHeight="1" x14ac:dyDescent="0.25">
      <c r="A32" s="395" t="s">
        <v>106</v>
      </c>
      <c r="B32" s="396"/>
      <c r="C32" s="396"/>
      <c r="D32" s="396"/>
      <c r="E32" s="396"/>
      <c r="F32" s="396"/>
      <c r="G32" s="396"/>
      <c r="H32" s="396"/>
      <c r="I32" s="396"/>
    </row>
    <row r="33" spans="1:10" x14ac:dyDescent="0.2">
      <c r="A33" s="9"/>
    </row>
    <row r="34" spans="1:10" ht="15" customHeight="1" x14ac:dyDescent="0.2">
      <c r="A34" s="362" t="s">
        <v>125</v>
      </c>
      <c r="B34" s="362"/>
      <c r="C34" s="362"/>
      <c r="D34" s="362"/>
      <c r="E34" s="362"/>
      <c r="F34" s="362"/>
      <c r="G34" s="362"/>
      <c r="H34" s="362"/>
      <c r="I34" s="362"/>
    </row>
    <row r="35" spans="1:10" x14ac:dyDescent="0.2">
      <c r="A35" s="362"/>
      <c r="B35" s="362"/>
      <c r="C35" s="362"/>
      <c r="D35" s="362"/>
      <c r="E35" s="362"/>
      <c r="F35" s="362"/>
      <c r="G35" s="362"/>
      <c r="H35" s="362"/>
      <c r="I35" s="362"/>
    </row>
    <row r="36" spans="1:10" x14ac:dyDescent="0.2">
      <c r="A36" s="362"/>
      <c r="B36" s="362"/>
      <c r="C36" s="362"/>
      <c r="D36" s="362"/>
      <c r="E36" s="362"/>
      <c r="F36" s="362"/>
      <c r="G36" s="362"/>
      <c r="H36" s="362"/>
      <c r="I36" s="362"/>
    </row>
    <row r="37" spans="1:10" hidden="1" x14ac:dyDescent="0.2">
      <c r="A37" s="44"/>
      <c r="B37" s="44"/>
      <c r="C37" s="44"/>
      <c r="D37" s="44"/>
      <c r="E37" s="44"/>
      <c r="F37" s="44"/>
      <c r="G37" s="44"/>
      <c r="H37" s="44"/>
      <c r="I37" s="44"/>
    </row>
    <row r="38" spans="1:10" ht="15.75" hidden="1" x14ac:dyDescent="0.25">
      <c r="A38" s="16" t="s">
        <v>124</v>
      </c>
    </row>
    <row r="39" spans="1:10" ht="15.75" hidden="1" x14ac:dyDescent="0.25">
      <c r="A39" s="16"/>
    </row>
    <row r="40" spans="1:10" ht="19.5" hidden="1" customHeight="1" x14ac:dyDescent="0.2">
      <c r="A40" s="360" t="s">
        <v>123</v>
      </c>
      <c r="B40" s="360"/>
      <c r="C40" s="360"/>
      <c r="D40" s="360"/>
      <c r="E40" s="360"/>
      <c r="F40" s="360"/>
      <c r="G40" s="360"/>
      <c r="H40" s="360"/>
      <c r="I40" s="360"/>
      <c r="J40" s="360"/>
    </row>
    <row r="41" spans="1:10" ht="19.5" hidden="1" customHeight="1" x14ac:dyDescent="0.2">
      <c r="A41" s="360"/>
      <c r="B41" s="360"/>
      <c r="C41" s="360"/>
      <c r="D41" s="360"/>
      <c r="E41" s="360"/>
      <c r="F41" s="360"/>
      <c r="G41" s="360"/>
      <c r="H41" s="360"/>
      <c r="I41" s="360"/>
      <c r="J41" s="360"/>
    </row>
    <row r="42" spans="1:10" ht="19.5" hidden="1" customHeight="1" x14ac:dyDescent="0.2">
      <c r="A42" s="360"/>
      <c r="B42" s="360"/>
      <c r="C42" s="360"/>
      <c r="D42" s="360"/>
      <c r="E42" s="360"/>
      <c r="F42" s="360"/>
      <c r="G42" s="360"/>
      <c r="H42" s="360"/>
      <c r="I42" s="360"/>
      <c r="J42" s="360"/>
    </row>
    <row r="43" spans="1:10" ht="19.5" hidden="1" customHeight="1" x14ac:dyDescent="0.2">
      <c r="A43" s="360"/>
      <c r="B43" s="360"/>
      <c r="C43" s="360"/>
      <c r="D43" s="360"/>
      <c r="E43" s="360"/>
      <c r="F43" s="360"/>
      <c r="G43" s="360"/>
      <c r="H43" s="360"/>
      <c r="I43" s="360"/>
      <c r="J43" s="360"/>
    </row>
    <row r="44" spans="1:10" ht="19.5" hidden="1" customHeight="1" x14ac:dyDescent="0.2">
      <c r="A44" s="360"/>
      <c r="B44" s="360"/>
      <c r="C44" s="360"/>
      <c r="D44" s="360"/>
      <c r="E44" s="360"/>
      <c r="F44" s="360"/>
      <c r="G44" s="360"/>
      <c r="H44" s="360"/>
      <c r="I44" s="360"/>
      <c r="J44" s="360"/>
    </row>
    <row r="45" spans="1:10" hidden="1" x14ac:dyDescent="0.2"/>
    <row r="46" spans="1:10" ht="18.75" hidden="1" customHeight="1" x14ac:dyDescent="0.2">
      <c r="A46" s="360" t="s">
        <v>121</v>
      </c>
      <c r="B46" s="360"/>
      <c r="C46" s="360"/>
      <c r="D46" s="360"/>
      <c r="E46" s="360"/>
      <c r="F46" s="360"/>
      <c r="G46" s="360"/>
      <c r="H46" s="360"/>
      <c r="I46" s="360"/>
      <c r="J46" s="360"/>
    </row>
    <row r="47" spans="1:10" ht="18.75" hidden="1" customHeight="1" x14ac:dyDescent="0.2">
      <c r="A47" s="360"/>
      <c r="B47" s="360"/>
      <c r="C47" s="360"/>
      <c r="D47" s="360"/>
      <c r="E47" s="360"/>
      <c r="F47" s="360"/>
      <c r="G47" s="360"/>
      <c r="H47" s="360"/>
      <c r="I47" s="360"/>
      <c r="J47" s="360"/>
    </row>
    <row r="48" spans="1:10" ht="18.75" hidden="1" customHeight="1" x14ac:dyDescent="0.2">
      <c r="A48" s="360"/>
      <c r="B48" s="360"/>
      <c r="C48" s="360"/>
      <c r="D48" s="360"/>
      <c r="E48" s="360"/>
      <c r="F48" s="360"/>
      <c r="G48" s="360"/>
      <c r="H48" s="360"/>
      <c r="I48" s="360"/>
      <c r="J48" s="360"/>
    </row>
    <row r="49" spans="1:10" ht="18.75" hidden="1" customHeight="1" x14ac:dyDescent="0.2">
      <c r="A49" s="360"/>
      <c r="B49" s="360"/>
      <c r="C49" s="360"/>
      <c r="D49" s="360"/>
      <c r="E49" s="360"/>
      <c r="F49" s="360"/>
      <c r="G49" s="360"/>
      <c r="H49" s="360"/>
      <c r="I49" s="360"/>
      <c r="J49" s="360"/>
    </row>
    <row r="50" spans="1:10" ht="18.75" hidden="1" customHeight="1" x14ac:dyDescent="0.2">
      <c r="A50" s="360"/>
      <c r="B50" s="360"/>
      <c r="C50" s="360"/>
      <c r="D50" s="360"/>
      <c r="E50" s="360"/>
      <c r="F50" s="360"/>
      <c r="G50" s="360"/>
      <c r="H50" s="360"/>
      <c r="I50" s="360"/>
      <c r="J50" s="360"/>
    </row>
    <row r="51" spans="1:10" ht="18.75" hidden="1" customHeight="1" x14ac:dyDescent="0.2">
      <c r="A51" s="360"/>
      <c r="B51" s="360"/>
      <c r="C51" s="360"/>
      <c r="D51" s="360"/>
      <c r="E51" s="360"/>
      <c r="F51" s="360"/>
      <c r="G51" s="360"/>
      <c r="H51" s="360"/>
      <c r="I51" s="360"/>
      <c r="J51" s="360"/>
    </row>
    <row r="52" spans="1:10" ht="21.75" hidden="1" customHeight="1" x14ac:dyDescent="0.2">
      <c r="A52" s="360"/>
      <c r="B52" s="360"/>
      <c r="C52" s="360"/>
      <c r="D52" s="360"/>
      <c r="E52" s="360"/>
      <c r="F52" s="360"/>
      <c r="G52" s="360"/>
      <c r="H52" s="360"/>
      <c r="I52" s="360"/>
      <c r="J52" s="360"/>
    </row>
    <row r="53" spans="1:10" hidden="1" x14ac:dyDescent="0.2">
      <c r="A53" s="360" t="s">
        <v>122</v>
      </c>
      <c r="B53" s="360"/>
      <c r="C53" s="360"/>
      <c r="D53" s="360"/>
      <c r="E53" s="360"/>
      <c r="F53" s="360"/>
      <c r="G53" s="360"/>
      <c r="H53" s="360"/>
      <c r="I53" s="360"/>
      <c r="J53" s="360"/>
    </row>
    <row r="54" spans="1:10" hidden="1" x14ac:dyDescent="0.2">
      <c r="A54" s="360"/>
      <c r="B54" s="360"/>
      <c r="C54" s="360"/>
      <c r="D54" s="360"/>
      <c r="E54" s="360"/>
      <c r="F54" s="360"/>
      <c r="G54" s="360"/>
      <c r="H54" s="360"/>
      <c r="I54" s="360"/>
      <c r="J54" s="360"/>
    </row>
    <row r="55" spans="1:10" hidden="1" x14ac:dyDescent="0.2">
      <c r="A55" s="360"/>
      <c r="B55" s="360"/>
      <c r="C55" s="360"/>
      <c r="D55" s="360"/>
      <c r="E55" s="360"/>
      <c r="F55" s="360"/>
      <c r="G55" s="360"/>
      <c r="H55" s="360"/>
      <c r="I55" s="360"/>
      <c r="J55" s="360"/>
    </row>
    <row r="56" spans="1:10" hidden="1" x14ac:dyDescent="0.2">
      <c r="A56" s="360"/>
      <c r="B56" s="360"/>
      <c r="C56" s="360"/>
      <c r="D56" s="360"/>
      <c r="E56" s="360"/>
      <c r="F56" s="360"/>
      <c r="G56" s="360"/>
      <c r="H56" s="360"/>
      <c r="I56" s="360"/>
      <c r="J56" s="360"/>
    </row>
    <row r="57" spans="1:10" hidden="1" x14ac:dyDescent="0.2">
      <c r="A57" s="360"/>
      <c r="B57" s="360"/>
      <c r="C57" s="360"/>
      <c r="D57" s="360"/>
      <c r="E57" s="360"/>
      <c r="F57" s="360"/>
      <c r="G57" s="360"/>
      <c r="H57" s="360"/>
      <c r="I57" s="360"/>
      <c r="J57" s="360"/>
    </row>
    <row r="58" spans="1:10" hidden="1" x14ac:dyDescent="0.2">
      <c r="A58" s="360"/>
      <c r="B58" s="360"/>
      <c r="C58" s="360"/>
      <c r="D58" s="360"/>
      <c r="E58" s="360"/>
      <c r="F58" s="360"/>
      <c r="G58" s="360"/>
      <c r="H58" s="360"/>
      <c r="I58" s="360"/>
      <c r="J58" s="360"/>
    </row>
    <row r="59" spans="1:10" hidden="1" x14ac:dyDescent="0.2">
      <c r="A59" s="360"/>
      <c r="B59" s="360"/>
      <c r="C59" s="360"/>
      <c r="D59" s="360"/>
      <c r="E59" s="360"/>
      <c r="F59" s="360"/>
      <c r="G59" s="360"/>
      <c r="H59" s="360"/>
      <c r="I59" s="360"/>
      <c r="J59" s="360"/>
    </row>
    <row r="60" spans="1:10" hidden="1" x14ac:dyDescent="0.2">
      <c r="A60" s="360"/>
      <c r="B60" s="360"/>
      <c r="C60" s="360"/>
      <c r="D60" s="360"/>
      <c r="E60" s="360"/>
      <c r="F60" s="360"/>
      <c r="G60" s="360"/>
      <c r="H60" s="360"/>
      <c r="I60" s="360"/>
      <c r="J60" s="360"/>
    </row>
    <row r="61" spans="1:10" hidden="1" x14ac:dyDescent="0.2">
      <c r="A61" s="360"/>
      <c r="B61" s="360"/>
      <c r="C61" s="360"/>
      <c r="D61" s="360"/>
      <c r="E61" s="360"/>
      <c r="F61" s="360"/>
      <c r="G61" s="360"/>
      <c r="H61" s="360"/>
      <c r="I61" s="360"/>
      <c r="J61" s="360"/>
    </row>
    <row r="62" spans="1:10" hidden="1" x14ac:dyDescent="0.2">
      <c r="A62" s="360"/>
      <c r="B62" s="360"/>
      <c r="C62" s="360"/>
      <c r="D62" s="360"/>
      <c r="E62" s="360"/>
      <c r="F62" s="360"/>
      <c r="G62" s="360"/>
      <c r="H62" s="360"/>
      <c r="I62" s="360"/>
      <c r="J62" s="360"/>
    </row>
    <row r="63" spans="1:10" hidden="1" x14ac:dyDescent="0.2">
      <c r="A63" s="360"/>
      <c r="B63" s="360"/>
      <c r="C63" s="360"/>
      <c r="D63" s="360"/>
      <c r="E63" s="360"/>
      <c r="F63" s="360"/>
      <c r="G63" s="360"/>
      <c r="H63" s="360"/>
      <c r="I63" s="360"/>
      <c r="J63" s="360"/>
    </row>
    <row r="64" spans="1:10" hidden="1" x14ac:dyDescent="0.2">
      <c r="A64" s="360"/>
      <c r="B64" s="360"/>
      <c r="C64" s="360"/>
      <c r="D64" s="360"/>
      <c r="E64" s="360"/>
      <c r="F64" s="360"/>
      <c r="G64" s="360"/>
      <c r="H64" s="360"/>
      <c r="I64" s="360"/>
      <c r="J64" s="360"/>
    </row>
    <row r="65" spans="1:10" hidden="1" x14ac:dyDescent="0.2">
      <c r="A65" s="360"/>
      <c r="B65" s="360"/>
      <c r="C65" s="360"/>
      <c r="D65" s="360"/>
      <c r="E65" s="360"/>
      <c r="F65" s="360"/>
      <c r="G65" s="360"/>
      <c r="H65" s="360"/>
      <c r="I65" s="360"/>
      <c r="J65" s="360"/>
    </row>
    <row r="66" spans="1:10" hidden="1" x14ac:dyDescent="0.2">
      <c r="A66" s="360"/>
      <c r="B66" s="360"/>
      <c r="C66" s="360"/>
      <c r="D66" s="360"/>
      <c r="E66" s="360"/>
      <c r="F66" s="360"/>
      <c r="G66" s="360"/>
      <c r="H66" s="360"/>
      <c r="I66" s="360"/>
      <c r="J66" s="360"/>
    </row>
    <row r="67" spans="1:10" hidden="1" x14ac:dyDescent="0.2"/>
    <row r="69" spans="1:10" ht="15.75" x14ac:dyDescent="0.25">
      <c r="A69" s="10" t="s">
        <v>160</v>
      </c>
      <c r="G69" s="74" t="s">
        <v>161</v>
      </c>
    </row>
  </sheetData>
  <mergeCells count="6">
    <mergeCell ref="A53:J66"/>
    <mergeCell ref="N8:P8"/>
    <mergeCell ref="A32:I32"/>
    <mergeCell ref="A34:I36"/>
    <mergeCell ref="A40:J44"/>
    <mergeCell ref="A46:J52"/>
  </mergeCells>
  <conditionalFormatting sqref="K12 K27">
    <cfRule type="containsText" dxfId="90" priority="4" operator="containsText" text="Too High">
      <formula>NOT(ISERROR(SEARCH("Too High",K12)))</formula>
    </cfRule>
  </conditionalFormatting>
  <conditionalFormatting sqref="K12">
    <cfRule type="containsText" dxfId="89" priority="5" operator="containsText" text="Within Limitations">
      <formula>NOT(ISERROR(SEARCH("Within Limitations",K12)))</formula>
    </cfRule>
  </conditionalFormatting>
  <conditionalFormatting sqref="K27">
    <cfRule type="containsText" dxfId="88" priority="6" operator="containsText" text="Within Limitations">
      <formula>NOT(ISERROR(SEARCH("Within Limitations",K27)))</formula>
    </cfRule>
  </conditionalFormatting>
  <conditionalFormatting sqref="P14">
    <cfRule type="expression" dxfId="87" priority="1">
      <formula>"$P$14&gt;(.75*$P$12)"</formula>
    </cfRule>
  </conditionalFormatting>
  <conditionalFormatting sqref="P20">
    <cfRule type="expression" dxfId="86" priority="2">
      <formula>"$P$14&gt;(.75*$P$12)"</formula>
    </cfRule>
  </conditionalFormatting>
  <hyperlinks>
    <hyperlink ref="G69" r:id="rId1" xr:uid="{70EF9F29-BF4B-47AA-8AAF-E284742842EE}"/>
  </hyperlinks>
  <pageMargins left="0.7" right="0.7" top="0.75" bottom="0.75" header="0.3" footer="0.3"/>
  <pageSetup scale="63" orientation="portrait" r:id="rId2"/>
  <legacyDrawing r:id="rId3"/>
</worksheet>
</file>

<file path=xl/worksheets/sheet6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4F76BF-6A66-4756-9454-915F8EB15089}">
  <sheetPr>
    <pageSetUpPr fitToPage="1"/>
  </sheetPr>
  <dimension ref="A1:I51"/>
  <sheetViews>
    <sheetView zoomScale="85" zoomScaleNormal="85" workbookViewId="0">
      <selection activeCell="E47" sqref="E47"/>
    </sheetView>
  </sheetViews>
  <sheetFormatPr defaultColWidth="9.77734375" defaultRowHeight="15" x14ac:dyDescent="0.2"/>
  <cols>
    <col min="1" max="2" width="9.77734375" style="10"/>
    <col min="3" max="3" width="8.44140625" style="10" customWidth="1"/>
    <col min="4" max="4" width="15.21875" style="10" customWidth="1"/>
    <col min="5" max="5" width="17.109375" style="10" customWidth="1"/>
    <col min="6" max="6" width="15.77734375" style="10" customWidth="1"/>
    <col min="7" max="8" width="14.77734375" style="10" customWidth="1"/>
    <col min="9" max="9" width="4.77734375" style="10" customWidth="1"/>
    <col min="10" max="16384" width="9.77734375" style="10"/>
  </cols>
  <sheetData>
    <row r="1" spans="1:9" ht="15" customHeight="1" x14ac:dyDescent="0.2">
      <c r="H1" s="182" t="s">
        <v>117</v>
      </c>
    </row>
    <row r="2" spans="1:9" ht="15" customHeight="1" x14ac:dyDescent="0.2">
      <c r="H2" s="9"/>
    </row>
    <row r="3" spans="1:9" ht="15" customHeight="1" x14ac:dyDescent="0.2"/>
    <row r="4" spans="1:9" ht="15" customHeight="1" x14ac:dyDescent="0.25">
      <c r="A4" s="398" t="str">
        <f>+'DS 7'!D2</f>
        <v>DS Example Fund 7</v>
      </c>
      <c r="B4" s="398"/>
      <c r="C4" s="398"/>
      <c r="D4" s="398"/>
      <c r="E4" s="398"/>
      <c r="F4" s="398"/>
      <c r="G4" s="398"/>
      <c r="H4" s="398"/>
    </row>
    <row r="5" spans="1:9" ht="15" customHeight="1" x14ac:dyDescent="0.25">
      <c r="A5" s="397" t="s">
        <v>156</v>
      </c>
      <c r="B5" s="397"/>
      <c r="C5" s="397"/>
      <c r="D5" s="397"/>
      <c r="E5" s="397"/>
      <c r="F5" s="397"/>
      <c r="G5" s="397"/>
      <c r="H5" s="397"/>
    </row>
    <row r="6" spans="1:9" ht="15" customHeight="1" x14ac:dyDescent="0.25">
      <c r="A6" s="397" t="str">
        <f>+'DS 7'!E3</f>
        <v>Fund XXXX</v>
      </c>
      <c r="B6" s="397"/>
      <c r="C6" s="397"/>
      <c r="D6" s="397"/>
      <c r="E6" s="397"/>
      <c r="F6" s="397"/>
      <c r="G6" s="397"/>
      <c r="H6" s="397"/>
    </row>
    <row r="7" spans="1:9" ht="15" customHeight="1" x14ac:dyDescent="0.2">
      <c r="C7" s="9"/>
      <c r="D7" s="9"/>
    </row>
    <row r="8" spans="1:9" ht="15" customHeight="1" x14ac:dyDescent="0.2">
      <c r="D8" s="340" t="s">
        <v>697</v>
      </c>
      <c r="E8" s="399" t="s">
        <v>698</v>
      </c>
      <c r="F8" s="400"/>
      <c r="G8" s="400"/>
      <c r="H8" s="401"/>
    </row>
    <row r="9" spans="1:9" ht="15" customHeight="1" x14ac:dyDescent="0.2">
      <c r="D9" s="5" t="s">
        <v>28</v>
      </c>
      <c r="E9" s="5" t="s">
        <v>28</v>
      </c>
      <c r="F9" s="5" t="s">
        <v>29</v>
      </c>
      <c r="G9" s="29" t="s">
        <v>29</v>
      </c>
      <c r="H9" s="30"/>
      <c r="I9" s="28"/>
    </row>
    <row r="10" spans="1:9" ht="15" customHeight="1" x14ac:dyDescent="0.2">
      <c r="D10" s="5" t="s">
        <v>30</v>
      </c>
      <c r="E10" s="5" t="s">
        <v>30</v>
      </c>
      <c r="F10" s="5" t="s">
        <v>30</v>
      </c>
      <c r="G10" s="29" t="s">
        <v>30</v>
      </c>
      <c r="H10" s="30"/>
      <c r="I10" s="28"/>
    </row>
    <row r="11" spans="1:9" ht="15" customHeight="1" x14ac:dyDescent="0.25">
      <c r="A11" s="223" t="s">
        <v>31</v>
      </c>
      <c r="B11" s="91"/>
      <c r="C11" s="91"/>
      <c r="D11" s="31">
        <f>+E11-1</f>
        <v>2024</v>
      </c>
      <c r="E11" s="31">
        <f>+F11-1</f>
        <v>2025</v>
      </c>
      <c r="F11" s="31">
        <f>+G11-1</f>
        <v>2026</v>
      </c>
      <c r="G11" s="32">
        <f>+TOC!D2</f>
        <v>2027</v>
      </c>
      <c r="H11" s="33"/>
      <c r="I11" s="28"/>
    </row>
    <row r="12" spans="1:9" ht="21" customHeight="1" x14ac:dyDescent="0.2">
      <c r="A12" s="338" t="s">
        <v>64</v>
      </c>
      <c r="B12" s="91"/>
      <c r="C12" s="91"/>
      <c r="D12" s="117">
        <v>0</v>
      </c>
      <c r="E12" s="117">
        <v>0</v>
      </c>
      <c r="F12" s="118">
        <v>0</v>
      </c>
      <c r="G12" s="121"/>
      <c r="H12" s="119"/>
      <c r="I12" s="53"/>
    </row>
    <row r="13" spans="1:9" ht="21" customHeight="1" x14ac:dyDescent="0.2">
      <c r="A13" s="338" t="s">
        <v>163</v>
      </c>
      <c r="B13" s="91"/>
      <c r="C13" s="91"/>
      <c r="D13" s="117">
        <v>0</v>
      </c>
      <c r="E13" s="117">
        <v>0</v>
      </c>
      <c r="F13" s="118">
        <v>0</v>
      </c>
      <c r="G13" s="121"/>
      <c r="H13" s="120">
        <v>0</v>
      </c>
      <c r="I13" s="53"/>
    </row>
    <row r="14" spans="1:9" ht="21" customHeight="1" x14ac:dyDescent="0.2">
      <c r="A14" s="338" t="s">
        <v>164</v>
      </c>
      <c r="B14" s="91"/>
      <c r="C14" s="91"/>
      <c r="D14" s="117">
        <v>0</v>
      </c>
      <c r="E14" s="117">
        <v>0</v>
      </c>
      <c r="F14" s="118">
        <v>0</v>
      </c>
      <c r="G14" s="121"/>
      <c r="H14" s="120">
        <v>0</v>
      </c>
      <c r="I14" s="34"/>
    </row>
    <row r="15" spans="1:9" ht="21" customHeight="1" x14ac:dyDescent="0.2">
      <c r="A15" s="338" t="s">
        <v>142</v>
      </c>
      <c r="B15" s="91"/>
      <c r="C15" s="91"/>
      <c r="D15" s="117">
        <v>0</v>
      </c>
      <c r="E15" s="117">
        <v>0</v>
      </c>
      <c r="F15" s="118">
        <v>0</v>
      </c>
      <c r="G15" s="121"/>
      <c r="H15" s="120">
        <v>0</v>
      </c>
      <c r="I15" s="34"/>
    </row>
    <row r="16" spans="1:9" ht="20.25" customHeight="1" x14ac:dyDescent="0.2">
      <c r="A16" s="338" t="s">
        <v>141</v>
      </c>
      <c r="B16" s="91"/>
      <c r="C16" s="91"/>
      <c r="D16" s="117">
        <v>0</v>
      </c>
      <c r="E16" s="117">
        <v>0</v>
      </c>
      <c r="F16" s="118">
        <v>0</v>
      </c>
      <c r="G16" s="121"/>
      <c r="H16" s="120">
        <v>0</v>
      </c>
      <c r="I16" s="34"/>
    </row>
    <row r="17" spans="1:9" ht="21" customHeight="1" x14ac:dyDescent="0.2">
      <c r="A17" s="338" t="s">
        <v>140</v>
      </c>
      <c r="B17" s="91"/>
      <c r="C17" s="91"/>
      <c r="D17" s="117">
        <v>0</v>
      </c>
      <c r="E17" s="117">
        <v>0</v>
      </c>
      <c r="F17" s="118">
        <v>0</v>
      </c>
      <c r="G17" s="121"/>
      <c r="H17" s="120">
        <v>0</v>
      </c>
      <c r="I17" s="34"/>
    </row>
    <row r="18" spans="1:9" ht="20.25" customHeight="1" x14ac:dyDescent="0.2">
      <c r="A18" s="220"/>
      <c r="B18" s="91"/>
      <c r="C18" s="91"/>
      <c r="D18" s="117">
        <v>0</v>
      </c>
      <c r="E18" s="117">
        <v>0</v>
      </c>
      <c r="F18" s="118">
        <v>0</v>
      </c>
      <c r="G18" s="121"/>
      <c r="H18" s="120">
        <v>0</v>
      </c>
      <c r="I18" s="34"/>
    </row>
    <row r="19" spans="1:9" ht="20.25" customHeight="1" x14ac:dyDescent="0.2">
      <c r="A19" s="220"/>
      <c r="B19" s="91"/>
      <c r="C19" s="91"/>
      <c r="D19" s="117">
        <v>0</v>
      </c>
      <c r="E19" s="117">
        <v>0</v>
      </c>
      <c r="F19" s="118">
        <v>0</v>
      </c>
      <c r="G19" s="121"/>
      <c r="H19" s="120">
        <v>0</v>
      </c>
      <c r="I19" s="34"/>
    </row>
    <row r="20" spans="1:9" ht="20.25" customHeight="1" x14ac:dyDescent="0.2">
      <c r="A20" s="220"/>
      <c r="B20" s="91"/>
      <c r="C20" s="91"/>
      <c r="D20" s="117">
        <v>0</v>
      </c>
      <c r="E20" s="117">
        <v>0</v>
      </c>
      <c r="F20" s="118">
        <v>0</v>
      </c>
      <c r="G20" s="121"/>
      <c r="H20" s="120">
        <v>0</v>
      </c>
      <c r="I20" s="34"/>
    </row>
    <row r="21" spans="1:9" ht="20.25" customHeight="1" x14ac:dyDescent="0.2">
      <c r="A21" s="220"/>
      <c r="B21" s="91"/>
      <c r="C21" s="91"/>
      <c r="D21" s="117">
        <v>0</v>
      </c>
      <c r="E21" s="117">
        <v>0</v>
      </c>
      <c r="F21" s="118">
        <v>0</v>
      </c>
      <c r="G21" s="121"/>
      <c r="H21" s="120">
        <v>0</v>
      </c>
      <c r="I21" s="34"/>
    </row>
    <row r="22" spans="1:9" ht="21" customHeight="1" x14ac:dyDescent="0.2">
      <c r="A22" s="220"/>
      <c r="B22" s="91"/>
      <c r="C22" s="91"/>
      <c r="D22" s="117">
        <v>0</v>
      </c>
      <c r="E22" s="117">
        <v>0</v>
      </c>
      <c r="F22" s="118">
        <v>0</v>
      </c>
      <c r="G22" s="121"/>
      <c r="H22" s="120">
        <v>0</v>
      </c>
      <c r="I22" s="34"/>
    </row>
    <row r="23" spans="1:9" ht="21" customHeight="1" x14ac:dyDescent="0.2">
      <c r="A23" s="220"/>
      <c r="B23" s="91"/>
      <c r="C23" s="91"/>
      <c r="D23" s="117">
        <v>0</v>
      </c>
      <c r="E23" s="117">
        <v>0</v>
      </c>
      <c r="F23" s="118">
        <v>0</v>
      </c>
      <c r="G23" s="121"/>
      <c r="H23" s="120">
        <v>0</v>
      </c>
      <c r="I23" s="34"/>
    </row>
    <row r="24" spans="1:9" ht="21" customHeight="1" x14ac:dyDescent="0.2">
      <c r="A24" s="220"/>
      <c r="B24" s="91"/>
      <c r="C24" s="91"/>
      <c r="D24" s="117">
        <v>0</v>
      </c>
      <c r="E24" s="117">
        <v>0</v>
      </c>
      <c r="F24" s="118">
        <v>0</v>
      </c>
      <c r="G24" s="121"/>
      <c r="H24" s="120">
        <v>0</v>
      </c>
      <c r="I24" s="34"/>
    </row>
    <row r="25" spans="1:9" ht="21" customHeight="1" x14ac:dyDescent="0.2">
      <c r="A25" s="220"/>
      <c r="B25" s="91"/>
      <c r="C25" s="91"/>
      <c r="D25" s="117">
        <v>0</v>
      </c>
      <c r="E25" s="117">
        <v>0</v>
      </c>
      <c r="F25" s="118">
        <v>0</v>
      </c>
      <c r="G25" s="121"/>
      <c r="H25" s="120">
        <v>0</v>
      </c>
      <c r="I25" s="34"/>
    </row>
    <row r="26" spans="1:9" ht="20.25" customHeight="1" x14ac:dyDescent="0.2">
      <c r="A26" s="220"/>
      <c r="B26" s="91"/>
      <c r="C26" s="91"/>
      <c r="D26" s="117">
        <v>0</v>
      </c>
      <c r="E26" s="117">
        <v>0</v>
      </c>
      <c r="F26" s="118">
        <v>0</v>
      </c>
      <c r="G26" s="121"/>
      <c r="H26" s="120">
        <v>0</v>
      </c>
      <c r="I26" s="34"/>
    </row>
    <row r="27" spans="1:9" ht="28.5" customHeight="1" x14ac:dyDescent="0.2">
      <c r="A27" s="220" t="s">
        <v>135</v>
      </c>
      <c r="B27" s="91"/>
      <c r="C27" s="91"/>
      <c r="D27" s="35">
        <f>SUM(D12:D26)</f>
        <v>0</v>
      </c>
      <c r="E27" s="35">
        <f>SUM(E12:E26)</f>
        <v>0</v>
      </c>
      <c r="F27" s="35">
        <f>SUM(F12:F26)</f>
        <v>0</v>
      </c>
      <c r="G27" s="55"/>
      <c r="H27" s="23">
        <f>SUM(H13:H26)</f>
        <v>0</v>
      </c>
      <c r="I27" s="34"/>
    </row>
    <row r="28" spans="1:9" x14ac:dyDescent="0.2">
      <c r="A28" s="91"/>
      <c r="B28" s="91"/>
      <c r="C28" s="91"/>
      <c r="D28" s="1"/>
      <c r="E28" s="1"/>
      <c r="F28" s="1"/>
      <c r="H28" s="1"/>
    </row>
    <row r="29" spans="1:9" x14ac:dyDescent="0.2">
      <c r="A29" s="91"/>
      <c r="B29" s="91"/>
      <c r="C29" s="91"/>
      <c r="D29" s="2" t="s">
        <v>28</v>
      </c>
      <c r="E29" s="2" t="s">
        <v>28</v>
      </c>
      <c r="F29" s="2" t="s">
        <v>29</v>
      </c>
      <c r="G29" s="3"/>
      <c r="H29" s="4" t="s">
        <v>41</v>
      </c>
      <c r="I29" s="28"/>
    </row>
    <row r="30" spans="1:9" ht="15.75" x14ac:dyDescent="0.25">
      <c r="A30" s="223"/>
      <c r="B30" s="91"/>
      <c r="C30" s="91"/>
      <c r="D30" s="5" t="s">
        <v>42</v>
      </c>
      <c r="E30" s="5" t="s">
        <v>42</v>
      </c>
      <c r="F30" s="5" t="s">
        <v>42</v>
      </c>
      <c r="G30" s="6" t="s">
        <v>43</v>
      </c>
      <c r="H30" s="7" t="s">
        <v>44</v>
      </c>
      <c r="I30" s="28"/>
    </row>
    <row r="31" spans="1:9" ht="20.25" customHeight="1" x14ac:dyDescent="0.25">
      <c r="A31" s="223" t="s">
        <v>45</v>
      </c>
      <c r="B31" s="91"/>
      <c r="C31" s="91"/>
      <c r="D31" s="5">
        <f>+D11</f>
        <v>2024</v>
      </c>
      <c r="E31" s="5">
        <f>+E11</f>
        <v>2025</v>
      </c>
      <c r="F31" s="5">
        <f>+F11</f>
        <v>2026</v>
      </c>
      <c r="G31" s="8">
        <f>+G11</f>
        <v>2027</v>
      </c>
      <c r="H31" s="7">
        <f>+G11</f>
        <v>2027</v>
      </c>
      <c r="I31" s="28"/>
    </row>
    <row r="32" spans="1:9" ht="20.25" customHeight="1" x14ac:dyDescent="0.2">
      <c r="A32" s="338" t="s">
        <v>151</v>
      </c>
      <c r="B32" s="91"/>
      <c r="C32" s="91"/>
      <c r="D32" s="111">
        <v>0</v>
      </c>
      <c r="E32" s="111">
        <v>0</v>
      </c>
      <c r="F32" s="111">
        <v>0</v>
      </c>
      <c r="G32" s="112">
        <v>0</v>
      </c>
      <c r="H32" s="111">
        <v>0</v>
      </c>
      <c r="I32" s="28"/>
    </row>
    <row r="33" spans="1:9" ht="20.25" customHeight="1" x14ac:dyDescent="0.2">
      <c r="A33" s="338" t="s">
        <v>80</v>
      </c>
      <c r="B33" s="91"/>
      <c r="C33" s="91"/>
      <c r="D33" s="111">
        <v>0</v>
      </c>
      <c r="E33" s="111">
        <v>0</v>
      </c>
      <c r="F33" s="111">
        <v>0</v>
      </c>
      <c r="G33" s="112">
        <v>0</v>
      </c>
      <c r="H33" s="111">
        <v>0</v>
      </c>
      <c r="I33" s="28"/>
    </row>
    <row r="34" spans="1:9" ht="20.25" customHeight="1" x14ac:dyDescent="0.2">
      <c r="A34" s="338" t="s">
        <v>150</v>
      </c>
      <c r="B34" s="91"/>
      <c r="C34" s="91"/>
      <c r="D34" s="111">
        <v>0</v>
      </c>
      <c r="E34" s="111">
        <v>0</v>
      </c>
      <c r="F34" s="111">
        <v>0</v>
      </c>
      <c r="G34" s="112">
        <v>0</v>
      </c>
      <c r="H34" s="111">
        <v>0</v>
      </c>
      <c r="I34" s="28"/>
    </row>
    <row r="35" spans="1:9" ht="20.25" customHeight="1" x14ac:dyDescent="0.2">
      <c r="A35" s="220"/>
      <c r="B35" s="91"/>
      <c r="C35" s="91"/>
      <c r="D35" s="111">
        <v>0</v>
      </c>
      <c r="E35" s="111">
        <v>0</v>
      </c>
      <c r="F35" s="111">
        <v>0</v>
      </c>
      <c r="G35" s="112">
        <v>0</v>
      </c>
      <c r="H35" s="111">
        <v>0</v>
      </c>
      <c r="I35" s="28"/>
    </row>
    <row r="36" spans="1:9" ht="20.25" customHeight="1" x14ac:dyDescent="0.2">
      <c r="A36" s="220"/>
      <c r="B36" s="91"/>
      <c r="C36" s="91"/>
      <c r="D36" s="111">
        <v>0</v>
      </c>
      <c r="E36" s="111">
        <v>0</v>
      </c>
      <c r="F36" s="111">
        <v>0</v>
      </c>
      <c r="G36" s="112">
        <v>0</v>
      </c>
      <c r="H36" s="111">
        <v>0</v>
      </c>
      <c r="I36" s="28"/>
    </row>
    <row r="37" spans="1:9" ht="20.25" customHeight="1" x14ac:dyDescent="0.2">
      <c r="A37" s="220"/>
      <c r="B37" s="91"/>
      <c r="C37" s="91"/>
      <c r="D37" s="111">
        <v>0</v>
      </c>
      <c r="E37" s="111">
        <v>0</v>
      </c>
      <c r="F37" s="111">
        <v>0</v>
      </c>
      <c r="G37" s="112">
        <v>0</v>
      </c>
      <c r="H37" s="111">
        <v>0</v>
      </c>
      <c r="I37" s="28"/>
    </row>
    <row r="38" spans="1:9" ht="20.25" customHeight="1" x14ac:dyDescent="0.2">
      <c r="A38" s="220"/>
      <c r="B38" s="91"/>
      <c r="C38" s="91"/>
      <c r="D38" s="111">
        <v>0</v>
      </c>
      <c r="E38" s="111">
        <v>0</v>
      </c>
      <c r="F38" s="111">
        <v>0</v>
      </c>
      <c r="G38" s="112">
        <v>0</v>
      </c>
      <c r="H38" s="111">
        <v>0</v>
      </c>
      <c r="I38" s="28"/>
    </row>
    <row r="39" spans="1:9" ht="21" customHeight="1" x14ac:dyDescent="0.2">
      <c r="A39" s="220"/>
      <c r="B39" s="91"/>
      <c r="C39" s="91"/>
      <c r="D39" s="111">
        <v>0</v>
      </c>
      <c r="E39" s="111">
        <v>0</v>
      </c>
      <c r="F39" s="111">
        <v>0</v>
      </c>
      <c r="G39" s="112">
        <v>0</v>
      </c>
      <c r="H39" s="111">
        <v>0</v>
      </c>
      <c r="I39" s="28"/>
    </row>
    <row r="40" spans="1:9" ht="21" customHeight="1" x14ac:dyDescent="0.2">
      <c r="A40" s="220"/>
      <c r="B40" s="91"/>
      <c r="C40" s="91"/>
      <c r="D40" s="111">
        <v>0</v>
      </c>
      <c r="E40" s="111">
        <v>0</v>
      </c>
      <c r="F40" s="111">
        <v>0</v>
      </c>
      <c r="G40" s="112">
        <v>0</v>
      </c>
      <c r="H40" s="111">
        <v>0</v>
      </c>
      <c r="I40" s="28"/>
    </row>
    <row r="41" spans="1:9" ht="21" customHeight="1" x14ac:dyDescent="0.2">
      <c r="A41" s="220"/>
      <c r="B41" s="91"/>
      <c r="C41" s="91"/>
      <c r="D41" s="111">
        <v>0</v>
      </c>
      <c r="E41" s="111">
        <v>0</v>
      </c>
      <c r="F41" s="111">
        <v>0</v>
      </c>
      <c r="G41" s="112">
        <v>0</v>
      </c>
      <c r="H41" s="111">
        <v>0</v>
      </c>
      <c r="I41" s="28"/>
    </row>
    <row r="42" spans="1:9" ht="21" customHeight="1" x14ac:dyDescent="0.2">
      <c r="A42" s="220"/>
      <c r="B42" s="91"/>
      <c r="C42" s="91"/>
      <c r="D42" s="111">
        <v>0</v>
      </c>
      <c r="E42" s="111">
        <v>0</v>
      </c>
      <c r="F42" s="111">
        <v>0</v>
      </c>
      <c r="G42" s="112">
        <v>0</v>
      </c>
      <c r="H42" s="111">
        <v>0</v>
      </c>
      <c r="I42" s="28"/>
    </row>
    <row r="43" spans="1:9" ht="21" customHeight="1" x14ac:dyDescent="0.2">
      <c r="A43" s="220"/>
      <c r="B43" s="91"/>
      <c r="C43" s="91"/>
      <c r="D43" s="111">
        <v>0</v>
      </c>
      <c r="E43" s="111">
        <v>0</v>
      </c>
      <c r="F43" s="111">
        <v>0</v>
      </c>
      <c r="G43" s="112">
        <v>0</v>
      </c>
      <c r="H43" s="111">
        <v>0</v>
      </c>
      <c r="I43" s="28"/>
    </row>
    <row r="44" spans="1:9" ht="20.25" customHeight="1" x14ac:dyDescent="0.2">
      <c r="A44" s="220"/>
      <c r="B44" s="91"/>
      <c r="C44" s="91"/>
      <c r="D44" s="89">
        <v>0</v>
      </c>
      <c r="E44" s="89">
        <v>0</v>
      </c>
      <c r="F44" s="89">
        <v>0</v>
      </c>
      <c r="G44" s="90">
        <v>0</v>
      </c>
      <c r="H44" s="200">
        <v>0</v>
      </c>
    </row>
    <row r="45" spans="1:9" ht="20.100000000000001" customHeight="1" x14ac:dyDescent="0.25">
      <c r="A45" s="223" t="s">
        <v>143</v>
      </c>
      <c r="B45" s="91"/>
      <c r="C45" s="91"/>
      <c r="D45" s="35">
        <f>SUM(D32:D44)</f>
        <v>0</v>
      </c>
      <c r="E45" s="35">
        <f>SUM(E32:E44)</f>
        <v>0</v>
      </c>
      <c r="F45" s="35">
        <f>SUM(F32:F44)</f>
        <v>0</v>
      </c>
      <c r="G45" s="35">
        <f>SUM(G32:G44)</f>
        <v>0</v>
      </c>
      <c r="H45" s="194">
        <f>SUM(H32:H44)</f>
        <v>0</v>
      </c>
    </row>
    <row r="46" spans="1:9" ht="20.100000000000001" customHeight="1" x14ac:dyDescent="0.25">
      <c r="A46" s="223" t="s">
        <v>58</v>
      </c>
      <c r="B46" s="91"/>
      <c r="C46" s="91"/>
      <c r="D46" s="35">
        <f>D27-D45</f>
        <v>0</v>
      </c>
      <c r="E46" s="35">
        <f>E27-E45</f>
        <v>0</v>
      </c>
      <c r="F46" s="35">
        <f>F27-F45</f>
        <v>0</v>
      </c>
      <c r="G46" s="36">
        <f>H27-G45</f>
        <v>0</v>
      </c>
      <c r="H46" s="194">
        <f>H27-H45</f>
        <v>0</v>
      </c>
    </row>
    <row r="47" spans="1:9" ht="15.75" x14ac:dyDescent="0.25">
      <c r="A47" s="223" t="s">
        <v>59</v>
      </c>
      <c r="B47" s="91"/>
      <c r="C47" s="91"/>
      <c r="D47" s="89">
        <v>0</v>
      </c>
      <c r="E47" s="89">
        <f>D50</f>
        <v>0</v>
      </c>
      <c r="F47" s="35">
        <f>+E50</f>
        <v>0</v>
      </c>
      <c r="G47" s="36">
        <f>+F50</f>
        <v>0</v>
      </c>
      <c r="H47" s="194">
        <f>+F50</f>
        <v>0</v>
      </c>
    </row>
    <row r="48" spans="1:9" ht="20.100000000000001" customHeight="1" x14ac:dyDescent="0.25">
      <c r="A48" s="223" t="s">
        <v>60</v>
      </c>
      <c r="B48" s="91"/>
      <c r="C48" s="91"/>
      <c r="D48" s="89">
        <v>0</v>
      </c>
      <c r="E48" s="89">
        <v>0</v>
      </c>
      <c r="F48" s="89">
        <v>0</v>
      </c>
      <c r="G48" s="90">
        <v>0</v>
      </c>
      <c r="H48" s="195">
        <v>0</v>
      </c>
    </row>
    <row r="49" spans="1:8" ht="20.100000000000001" customHeight="1" x14ac:dyDescent="0.25">
      <c r="A49" s="223" t="s">
        <v>66</v>
      </c>
      <c r="B49" s="91"/>
      <c r="C49" s="91"/>
      <c r="D49" s="89">
        <v>0</v>
      </c>
      <c r="E49" s="89">
        <v>0</v>
      </c>
      <c r="F49" s="89">
        <v>0</v>
      </c>
      <c r="G49" s="90">
        <v>0</v>
      </c>
      <c r="H49" s="195">
        <v>0</v>
      </c>
    </row>
    <row r="50" spans="1:8" ht="20.100000000000001" customHeight="1" x14ac:dyDescent="0.25">
      <c r="A50" s="223" t="s">
        <v>144</v>
      </c>
      <c r="B50" s="91"/>
      <c r="C50" s="91"/>
      <c r="D50" s="191">
        <f>D46+D47+D48-D49</f>
        <v>0</v>
      </c>
      <c r="E50" s="191">
        <f>E46+E47+E48-E49</f>
        <v>0</v>
      </c>
      <c r="F50" s="192">
        <f>F46+F47+F48-F49</f>
        <v>0</v>
      </c>
      <c r="G50" s="193">
        <f>G46+G47+G48-G49</f>
        <v>0</v>
      </c>
      <c r="H50" s="196">
        <f>H46+H47+H48-H49</f>
        <v>0</v>
      </c>
    </row>
    <row r="51" spans="1:8" ht="20.100000000000001" customHeight="1" x14ac:dyDescent="0.2"/>
  </sheetData>
  <mergeCells count="4">
    <mergeCell ref="A4:H4"/>
    <mergeCell ref="A5:H5"/>
    <mergeCell ref="A6:H6"/>
    <mergeCell ref="E8:H8"/>
  </mergeCells>
  <pageMargins left="0.7" right="0.7" top="0.75" bottom="0.75" header="0.3" footer="0.3"/>
  <pageSetup scale="76" orientation="portrait" r:id="rId1"/>
  <legacyDrawing r:id="rId2"/>
</worksheet>
</file>

<file path=xl/worksheets/sheet6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A4E13C-AA91-48DE-B73A-48A7AAD393C2}">
  <sheetPr>
    <pageSetUpPr fitToPage="1"/>
  </sheetPr>
  <dimension ref="A1:P69"/>
  <sheetViews>
    <sheetView showGridLines="0" zoomScale="85" zoomScaleNormal="85" workbookViewId="0">
      <selection activeCell="I30" sqref="I30"/>
    </sheetView>
  </sheetViews>
  <sheetFormatPr defaultColWidth="8.88671875" defaultRowHeight="15" x14ac:dyDescent="0.2"/>
  <cols>
    <col min="1" max="1" width="5.44140625" style="10" customWidth="1"/>
    <col min="2" max="4" width="8.88671875" style="10"/>
    <col min="5" max="5" width="13.6640625" style="10" customWidth="1"/>
    <col min="6" max="6" width="11.77734375" style="10" customWidth="1"/>
    <col min="7" max="7" width="17.44140625" style="10" customWidth="1"/>
    <col min="8" max="8" width="2.77734375" style="10" customWidth="1"/>
    <col min="9" max="9" width="16.88671875" style="10" customWidth="1"/>
    <col min="10" max="10" width="8.88671875" style="10"/>
    <col min="11" max="11" width="15.44140625" style="10" bestFit="1" customWidth="1"/>
    <col min="12" max="14" width="8.88671875" style="10"/>
    <col min="15" max="15" width="19" style="10" customWidth="1"/>
    <col min="16" max="16" width="10.33203125" style="10" bestFit="1" customWidth="1"/>
    <col min="17" max="16384" width="8.88671875" style="10"/>
  </cols>
  <sheetData>
    <row r="1" spans="1:16" x14ac:dyDescent="0.2">
      <c r="I1" s="182" t="s">
        <v>116</v>
      </c>
    </row>
    <row r="2" spans="1:16" ht="26.25" x14ac:dyDescent="0.4">
      <c r="D2" s="88" t="s">
        <v>278</v>
      </c>
      <c r="E2" s="87"/>
      <c r="F2" s="91"/>
      <c r="G2" s="91"/>
    </row>
    <row r="3" spans="1:16" ht="23.25" x14ac:dyDescent="0.35">
      <c r="A3" s="15"/>
      <c r="B3" s="11"/>
      <c r="C3" s="15"/>
      <c r="D3" s="93"/>
      <c r="E3" s="86" t="s">
        <v>215</v>
      </c>
      <c r="F3" s="94"/>
      <c r="G3" s="93"/>
      <c r="H3" s="15"/>
      <c r="I3" s="15"/>
    </row>
    <row r="4" spans="1:16" ht="23.25" x14ac:dyDescent="0.35">
      <c r="A4" s="15"/>
      <c r="B4" s="11"/>
      <c r="C4" s="15"/>
      <c r="D4" s="93"/>
      <c r="E4" s="93"/>
      <c r="F4" s="93"/>
      <c r="G4" s="93"/>
      <c r="H4" s="15"/>
    </row>
    <row r="5" spans="1:16" ht="24" thickBot="1" x14ac:dyDescent="0.4">
      <c r="A5" s="15"/>
      <c r="B5" s="11"/>
      <c r="C5" s="15"/>
      <c r="D5" s="15"/>
      <c r="E5" s="40"/>
      <c r="F5" s="77"/>
      <c r="G5" s="15"/>
      <c r="H5" s="15"/>
      <c r="I5" s="15"/>
    </row>
    <row r="6" spans="1:16" ht="18.75" thickBot="1" x14ac:dyDescent="0.3">
      <c r="A6" s="75" t="s">
        <v>102</v>
      </c>
      <c r="B6" s="76"/>
      <c r="C6" s="76"/>
      <c r="D6" s="76"/>
      <c r="E6" s="85">
        <v>0</v>
      </c>
      <c r="F6" s="41"/>
    </row>
    <row r="8" spans="1:16" ht="15.75" x14ac:dyDescent="0.25">
      <c r="B8" s="18" t="s">
        <v>8</v>
      </c>
      <c r="N8" s="397" t="s">
        <v>98</v>
      </c>
      <c r="O8" s="397"/>
      <c r="P8" s="397"/>
    </row>
    <row r="9" spans="1:16" x14ac:dyDescent="0.2">
      <c r="A9" s="9" t="s">
        <v>9</v>
      </c>
      <c r="B9" s="9" t="s">
        <v>145</v>
      </c>
      <c r="G9" s="21">
        <f>+'DS 8 WKS'!H45</f>
        <v>0</v>
      </c>
      <c r="H9" s="14"/>
      <c r="I9" s="14"/>
    </row>
    <row r="10" spans="1:16" x14ac:dyDescent="0.2">
      <c r="B10" s="9" t="s">
        <v>146</v>
      </c>
      <c r="G10" s="22">
        <f>+'DS 8 WKS'!H49</f>
        <v>0</v>
      </c>
      <c r="H10" s="14"/>
      <c r="I10" s="14"/>
      <c r="N10" s="10" t="s">
        <v>109</v>
      </c>
      <c r="P10" s="45">
        <f>+'DS 8 WKS'!F45</f>
        <v>0</v>
      </c>
    </row>
    <row r="11" spans="1:16" ht="15.75" thickBot="1" x14ac:dyDescent="0.25">
      <c r="B11" s="9" t="s">
        <v>10</v>
      </c>
      <c r="G11" s="22"/>
      <c r="H11" s="14"/>
      <c r="I11" s="21">
        <f>G9+G10</f>
        <v>0</v>
      </c>
      <c r="N11" s="10" t="s">
        <v>110</v>
      </c>
      <c r="P11" s="46">
        <f>+'DS 8 WKS'!F49</f>
        <v>0</v>
      </c>
    </row>
    <row r="12" spans="1:16" ht="15.75" thickBot="1" x14ac:dyDescent="0.25">
      <c r="A12" s="9" t="s">
        <v>11</v>
      </c>
      <c r="B12" s="9" t="s">
        <v>63</v>
      </c>
      <c r="G12" s="14"/>
      <c r="H12" s="14"/>
      <c r="I12" s="83">
        <v>0</v>
      </c>
      <c r="K12" s="42" t="str">
        <f>IF(I12&gt;P24,"Too High", "Within Limitations")</f>
        <v>Within Limitations</v>
      </c>
      <c r="N12" s="10" t="s">
        <v>99</v>
      </c>
      <c r="P12" s="45">
        <f>SUM(P10:P11)</f>
        <v>0</v>
      </c>
    </row>
    <row r="13" spans="1:16" x14ac:dyDescent="0.2">
      <c r="A13" s="9" t="s">
        <v>12</v>
      </c>
      <c r="B13" s="9" t="s">
        <v>13</v>
      </c>
      <c r="I13" s="1"/>
      <c r="P13" s="45"/>
    </row>
    <row r="14" spans="1:16" ht="15.75" thickBot="1" x14ac:dyDescent="0.25">
      <c r="B14" s="9" t="s">
        <v>14</v>
      </c>
      <c r="I14" s="174">
        <f>I11+I12</f>
        <v>0</v>
      </c>
      <c r="N14" s="10" t="s">
        <v>120</v>
      </c>
      <c r="P14" s="79">
        <f>+P12*0.75</f>
        <v>0</v>
      </c>
    </row>
    <row r="15" spans="1:16" ht="15.75" thickTop="1" x14ac:dyDescent="0.2">
      <c r="I15" s="12"/>
    </row>
    <row r="16" spans="1:16" ht="15.75" x14ac:dyDescent="0.25">
      <c r="B16" s="18" t="s">
        <v>15</v>
      </c>
      <c r="N16" s="10" t="s">
        <v>165</v>
      </c>
      <c r="P16" s="79">
        <f>+'DS 8 WKS'!H45</f>
        <v>0</v>
      </c>
    </row>
    <row r="17" spans="1:16" x14ac:dyDescent="0.2">
      <c r="A17" s="9">
        <v>4</v>
      </c>
      <c r="B17" s="9" t="s">
        <v>115</v>
      </c>
      <c r="F17" s="9" t="str">
        <f>(+TOC!D2-1) &amp; " (Note 2)"</f>
        <v>2026 (Note 2)</v>
      </c>
      <c r="I17" s="21">
        <f>+'DS 8 WKS'!F50</f>
        <v>0</v>
      </c>
      <c r="N17" s="10" t="s">
        <v>325</v>
      </c>
      <c r="P17" s="80">
        <f>+'DS 8 WKS'!H49</f>
        <v>0</v>
      </c>
    </row>
    <row r="18" spans="1:16" x14ac:dyDescent="0.2">
      <c r="A18" s="9" t="s">
        <v>16</v>
      </c>
      <c r="B18" s="9" t="s">
        <v>147</v>
      </c>
      <c r="G18" s="20">
        <f>+'DS 8 WKS'!H27</f>
        <v>0</v>
      </c>
      <c r="I18" s="1"/>
      <c r="N18" s="10" t="s">
        <v>99</v>
      </c>
      <c r="P18" s="79">
        <f>SUM(P16:P17)</f>
        <v>0</v>
      </c>
    </row>
    <row r="19" spans="1:16" x14ac:dyDescent="0.2">
      <c r="B19" s="9" t="s">
        <v>148</v>
      </c>
      <c r="G19" s="19">
        <f>+'DS 8 WKS'!H48</f>
        <v>0</v>
      </c>
      <c r="P19" s="79"/>
    </row>
    <row r="20" spans="1:16" x14ac:dyDescent="0.2">
      <c r="B20" s="9" t="s">
        <v>17</v>
      </c>
      <c r="G20" s="1"/>
      <c r="N20" s="10" t="s">
        <v>120</v>
      </c>
      <c r="P20" s="79">
        <f>+P18*0.75</f>
        <v>0</v>
      </c>
    </row>
    <row r="21" spans="1:16" x14ac:dyDescent="0.2">
      <c r="B21" s="9" t="s">
        <v>18</v>
      </c>
      <c r="I21" s="24">
        <f>G18+G19</f>
        <v>0</v>
      </c>
      <c r="P21" s="81"/>
    </row>
    <row r="22" spans="1:16" x14ac:dyDescent="0.2">
      <c r="B22" s="9"/>
      <c r="I22" s="13"/>
      <c r="P22" s="81"/>
    </row>
    <row r="23" spans="1:16" ht="15.75" x14ac:dyDescent="0.25">
      <c r="A23" s="9" t="s">
        <v>19</v>
      </c>
      <c r="B23" s="18" t="s">
        <v>20</v>
      </c>
      <c r="I23" s="23">
        <f>I17+I21</f>
        <v>0</v>
      </c>
      <c r="N23" s="10" t="s">
        <v>167</v>
      </c>
      <c r="P23" s="81"/>
    </row>
    <row r="24" spans="1:16" x14ac:dyDescent="0.2">
      <c r="A24" s="9" t="s">
        <v>21</v>
      </c>
      <c r="B24" s="9" t="s">
        <v>22</v>
      </c>
      <c r="I24" s="1"/>
      <c r="N24" s="10" t="s">
        <v>120</v>
      </c>
      <c r="P24" s="82">
        <f>MIN(P14,P20)</f>
        <v>0</v>
      </c>
    </row>
    <row r="25" spans="1:16" x14ac:dyDescent="0.2">
      <c r="B25" s="9" t="s">
        <v>23</v>
      </c>
      <c r="I25" s="21">
        <f>IF((I14-I23)&lt;0,0,I14-I23)</f>
        <v>0</v>
      </c>
    </row>
    <row r="26" spans="1:16" ht="15.75" thickBot="1" x14ac:dyDescent="0.25">
      <c r="A26" s="9" t="s">
        <v>24</v>
      </c>
      <c r="B26" s="9" t="s">
        <v>25</v>
      </c>
      <c r="I26" s="1"/>
    </row>
    <row r="27" spans="1:16" ht="15.75" thickBot="1" x14ac:dyDescent="0.25">
      <c r="B27" s="9" t="s">
        <v>26</v>
      </c>
      <c r="I27" s="84">
        <v>0</v>
      </c>
      <c r="K27" s="42" t="str">
        <f>IF(I27&gt;(I25*0.05),"Too High", "Within Limitations")</f>
        <v>Within Limitations</v>
      </c>
    </row>
    <row r="28" spans="1:16" ht="16.5" thickBot="1" x14ac:dyDescent="0.3">
      <c r="A28" s="9" t="s">
        <v>27</v>
      </c>
      <c r="B28" s="9" t="s">
        <v>149</v>
      </c>
      <c r="I28" s="173">
        <f>I25+I27</f>
        <v>0</v>
      </c>
      <c r="J28" s="16"/>
      <c r="K28" s="16"/>
      <c r="L28" s="16"/>
    </row>
    <row r="29" spans="1:16" ht="16.5" thickTop="1" thickBot="1" x14ac:dyDescent="0.25">
      <c r="I29" s="12"/>
    </row>
    <row r="30" spans="1:16" ht="16.5" thickBot="1" x14ac:dyDescent="0.3">
      <c r="A30" s="17" t="s">
        <v>34</v>
      </c>
      <c r="B30" s="10" t="s">
        <v>139</v>
      </c>
      <c r="I30" s="25" t="e">
        <f>ROUND(I28/E6*1000,2)</f>
        <v>#DIV/0!</v>
      </c>
    </row>
    <row r="32" spans="1:16" ht="37.5" customHeight="1" x14ac:dyDescent="0.25">
      <c r="A32" s="395" t="s">
        <v>106</v>
      </c>
      <c r="B32" s="396"/>
      <c r="C32" s="396"/>
      <c r="D32" s="396"/>
      <c r="E32" s="396"/>
      <c r="F32" s="396"/>
      <c r="G32" s="396"/>
      <c r="H32" s="396"/>
      <c r="I32" s="396"/>
    </row>
    <row r="33" spans="1:10" x14ac:dyDescent="0.2">
      <c r="A33" s="9"/>
    </row>
    <row r="34" spans="1:10" ht="15" customHeight="1" x14ac:dyDescent="0.2">
      <c r="A34" s="362" t="s">
        <v>125</v>
      </c>
      <c r="B34" s="362"/>
      <c r="C34" s="362"/>
      <c r="D34" s="362"/>
      <c r="E34" s="362"/>
      <c r="F34" s="362"/>
      <c r="G34" s="362"/>
      <c r="H34" s="362"/>
      <c r="I34" s="362"/>
    </row>
    <row r="35" spans="1:10" x14ac:dyDescent="0.2">
      <c r="A35" s="362"/>
      <c r="B35" s="362"/>
      <c r="C35" s="362"/>
      <c r="D35" s="362"/>
      <c r="E35" s="362"/>
      <c r="F35" s="362"/>
      <c r="G35" s="362"/>
      <c r="H35" s="362"/>
      <c r="I35" s="362"/>
    </row>
    <row r="36" spans="1:10" x14ac:dyDescent="0.2">
      <c r="A36" s="362"/>
      <c r="B36" s="362"/>
      <c r="C36" s="362"/>
      <c r="D36" s="362"/>
      <c r="E36" s="362"/>
      <c r="F36" s="362"/>
      <c r="G36" s="362"/>
      <c r="H36" s="362"/>
      <c r="I36" s="362"/>
    </row>
    <row r="37" spans="1:10" hidden="1" x14ac:dyDescent="0.2">
      <c r="A37" s="44"/>
      <c r="B37" s="44"/>
      <c r="C37" s="44"/>
      <c r="D37" s="44"/>
      <c r="E37" s="44"/>
      <c r="F37" s="44"/>
      <c r="G37" s="44"/>
      <c r="H37" s="44"/>
      <c r="I37" s="44"/>
    </row>
    <row r="38" spans="1:10" ht="15.75" hidden="1" x14ac:dyDescent="0.25">
      <c r="A38" s="16" t="s">
        <v>124</v>
      </c>
    </row>
    <row r="39" spans="1:10" ht="15.75" hidden="1" x14ac:dyDescent="0.25">
      <c r="A39" s="16"/>
    </row>
    <row r="40" spans="1:10" ht="19.5" hidden="1" customHeight="1" x14ac:dyDescent="0.2">
      <c r="A40" s="360" t="s">
        <v>123</v>
      </c>
      <c r="B40" s="360"/>
      <c r="C40" s="360"/>
      <c r="D40" s="360"/>
      <c r="E40" s="360"/>
      <c r="F40" s="360"/>
      <c r="G40" s="360"/>
      <c r="H40" s="360"/>
      <c r="I40" s="360"/>
      <c r="J40" s="360"/>
    </row>
    <row r="41" spans="1:10" ht="19.5" hidden="1" customHeight="1" x14ac:dyDescent="0.2">
      <c r="A41" s="360"/>
      <c r="B41" s="360"/>
      <c r="C41" s="360"/>
      <c r="D41" s="360"/>
      <c r="E41" s="360"/>
      <c r="F41" s="360"/>
      <c r="G41" s="360"/>
      <c r="H41" s="360"/>
      <c r="I41" s="360"/>
      <c r="J41" s="360"/>
    </row>
    <row r="42" spans="1:10" ht="19.5" hidden="1" customHeight="1" x14ac:dyDescent="0.2">
      <c r="A42" s="360"/>
      <c r="B42" s="360"/>
      <c r="C42" s="360"/>
      <c r="D42" s="360"/>
      <c r="E42" s="360"/>
      <c r="F42" s="360"/>
      <c r="G42" s="360"/>
      <c r="H42" s="360"/>
      <c r="I42" s="360"/>
      <c r="J42" s="360"/>
    </row>
    <row r="43" spans="1:10" ht="19.5" hidden="1" customHeight="1" x14ac:dyDescent="0.2">
      <c r="A43" s="360"/>
      <c r="B43" s="360"/>
      <c r="C43" s="360"/>
      <c r="D43" s="360"/>
      <c r="E43" s="360"/>
      <c r="F43" s="360"/>
      <c r="G43" s="360"/>
      <c r="H43" s="360"/>
      <c r="I43" s="360"/>
      <c r="J43" s="360"/>
    </row>
    <row r="44" spans="1:10" ht="19.5" hidden="1" customHeight="1" x14ac:dyDescent="0.2">
      <c r="A44" s="360"/>
      <c r="B44" s="360"/>
      <c r="C44" s="360"/>
      <c r="D44" s="360"/>
      <c r="E44" s="360"/>
      <c r="F44" s="360"/>
      <c r="G44" s="360"/>
      <c r="H44" s="360"/>
      <c r="I44" s="360"/>
      <c r="J44" s="360"/>
    </row>
    <row r="45" spans="1:10" hidden="1" x14ac:dyDescent="0.2"/>
    <row r="46" spans="1:10" ht="18.75" hidden="1" customHeight="1" x14ac:dyDescent="0.2">
      <c r="A46" s="360" t="s">
        <v>121</v>
      </c>
      <c r="B46" s="360"/>
      <c r="C46" s="360"/>
      <c r="D46" s="360"/>
      <c r="E46" s="360"/>
      <c r="F46" s="360"/>
      <c r="G46" s="360"/>
      <c r="H46" s="360"/>
      <c r="I46" s="360"/>
      <c r="J46" s="360"/>
    </row>
    <row r="47" spans="1:10" ht="18.75" hidden="1" customHeight="1" x14ac:dyDescent="0.2">
      <c r="A47" s="360"/>
      <c r="B47" s="360"/>
      <c r="C47" s="360"/>
      <c r="D47" s="360"/>
      <c r="E47" s="360"/>
      <c r="F47" s="360"/>
      <c r="G47" s="360"/>
      <c r="H47" s="360"/>
      <c r="I47" s="360"/>
      <c r="J47" s="360"/>
    </row>
    <row r="48" spans="1:10" ht="18.75" hidden="1" customHeight="1" x14ac:dyDescent="0.2">
      <c r="A48" s="360"/>
      <c r="B48" s="360"/>
      <c r="C48" s="360"/>
      <c r="D48" s="360"/>
      <c r="E48" s="360"/>
      <c r="F48" s="360"/>
      <c r="G48" s="360"/>
      <c r="H48" s="360"/>
      <c r="I48" s="360"/>
      <c r="J48" s="360"/>
    </row>
    <row r="49" spans="1:10" ht="18.75" hidden="1" customHeight="1" x14ac:dyDescent="0.2">
      <c r="A49" s="360"/>
      <c r="B49" s="360"/>
      <c r="C49" s="360"/>
      <c r="D49" s="360"/>
      <c r="E49" s="360"/>
      <c r="F49" s="360"/>
      <c r="G49" s="360"/>
      <c r="H49" s="360"/>
      <c r="I49" s="360"/>
      <c r="J49" s="360"/>
    </row>
    <row r="50" spans="1:10" ht="18.75" hidden="1" customHeight="1" x14ac:dyDescent="0.2">
      <c r="A50" s="360"/>
      <c r="B50" s="360"/>
      <c r="C50" s="360"/>
      <c r="D50" s="360"/>
      <c r="E50" s="360"/>
      <c r="F50" s="360"/>
      <c r="G50" s="360"/>
      <c r="H50" s="360"/>
      <c r="I50" s="360"/>
      <c r="J50" s="360"/>
    </row>
    <row r="51" spans="1:10" ht="18.75" hidden="1" customHeight="1" x14ac:dyDescent="0.2">
      <c r="A51" s="360"/>
      <c r="B51" s="360"/>
      <c r="C51" s="360"/>
      <c r="D51" s="360"/>
      <c r="E51" s="360"/>
      <c r="F51" s="360"/>
      <c r="G51" s="360"/>
      <c r="H51" s="360"/>
      <c r="I51" s="360"/>
      <c r="J51" s="360"/>
    </row>
    <row r="52" spans="1:10" ht="21.75" hidden="1" customHeight="1" x14ac:dyDescent="0.2">
      <c r="A52" s="360"/>
      <c r="B52" s="360"/>
      <c r="C52" s="360"/>
      <c r="D52" s="360"/>
      <c r="E52" s="360"/>
      <c r="F52" s="360"/>
      <c r="G52" s="360"/>
      <c r="H52" s="360"/>
      <c r="I52" s="360"/>
      <c r="J52" s="360"/>
    </row>
    <row r="53" spans="1:10" hidden="1" x14ac:dyDescent="0.2">
      <c r="A53" s="360" t="s">
        <v>122</v>
      </c>
      <c r="B53" s="360"/>
      <c r="C53" s="360"/>
      <c r="D53" s="360"/>
      <c r="E53" s="360"/>
      <c r="F53" s="360"/>
      <c r="G53" s="360"/>
      <c r="H53" s="360"/>
      <c r="I53" s="360"/>
      <c r="J53" s="360"/>
    </row>
    <row r="54" spans="1:10" hidden="1" x14ac:dyDescent="0.2">
      <c r="A54" s="360"/>
      <c r="B54" s="360"/>
      <c r="C54" s="360"/>
      <c r="D54" s="360"/>
      <c r="E54" s="360"/>
      <c r="F54" s="360"/>
      <c r="G54" s="360"/>
      <c r="H54" s="360"/>
      <c r="I54" s="360"/>
      <c r="J54" s="360"/>
    </row>
    <row r="55" spans="1:10" hidden="1" x14ac:dyDescent="0.2">
      <c r="A55" s="360"/>
      <c r="B55" s="360"/>
      <c r="C55" s="360"/>
      <c r="D55" s="360"/>
      <c r="E55" s="360"/>
      <c r="F55" s="360"/>
      <c r="G55" s="360"/>
      <c r="H55" s="360"/>
      <c r="I55" s="360"/>
      <c r="J55" s="360"/>
    </row>
    <row r="56" spans="1:10" hidden="1" x14ac:dyDescent="0.2">
      <c r="A56" s="360"/>
      <c r="B56" s="360"/>
      <c r="C56" s="360"/>
      <c r="D56" s="360"/>
      <c r="E56" s="360"/>
      <c r="F56" s="360"/>
      <c r="G56" s="360"/>
      <c r="H56" s="360"/>
      <c r="I56" s="360"/>
      <c r="J56" s="360"/>
    </row>
    <row r="57" spans="1:10" hidden="1" x14ac:dyDescent="0.2">
      <c r="A57" s="360"/>
      <c r="B57" s="360"/>
      <c r="C57" s="360"/>
      <c r="D57" s="360"/>
      <c r="E57" s="360"/>
      <c r="F57" s="360"/>
      <c r="G57" s="360"/>
      <c r="H57" s="360"/>
      <c r="I57" s="360"/>
      <c r="J57" s="360"/>
    </row>
    <row r="58" spans="1:10" hidden="1" x14ac:dyDescent="0.2">
      <c r="A58" s="360"/>
      <c r="B58" s="360"/>
      <c r="C58" s="360"/>
      <c r="D58" s="360"/>
      <c r="E58" s="360"/>
      <c r="F58" s="360"/>
      <c r="G58" s="360"/>
      <c r="H58" s="360"/>
      <c r="I58" s="360"/>
      <c r="J58" s="360"/>
    </row>
    <row r="59" spans="1:10" hidden="1" x14ac:dyDescent="0.2">
      <c r="A59" s="360"/>
      <c r="B59" s="360"/>
      <c r="C59" s="360"/>
      <c r="D59" s="360"/>
      <c r="E59" s="360"/>
      <c r="F59" s="360"/>
      <c r="G59" s="360"/>
      <c r="H59" s="360"/>
      <c r="I59" s="360"/>
      <c r="J59" s="360"/>
    </row>
    <row r="60" spans="1:10" hidden="1" x14ac:dyDescent="0.2">
      <c r="A60" s="360"/>
      <c r="B60" s="360"/>
      <c r="C60" s="360"/>
      <c r="D60" s="360"/>
      <c r="E60" s="360"/>
      <c r="F60" s="360"/>
      <c r="G60" s="360"/>
      <c r="H60" s="360"/>
      <c r="I60" s="360"/>
      <c r="J60" s="360"/>
    </row>
    <row r="61" spans="1:10" hidden="1" x14ac:dyDescent="0.2">
      <c r="A61" s="360"/>
      <c r="B61" s="360"/>
      <c r="C61" s="360"/>
      <c r="D61" s="360"/>
      <c r="E61" s="360"/>
      <c r="F61" s="360"/>
      <c r="G61" s="360"/>
      <c r="H61" s="360"/>
      <c r="I61" s="360"/>
      <c r="J61" s="360"/>
    </row>
    <row r="62" spans="1:10" hidden="1" x14ac:dyDescent="0.2">
      <c r="A62" s="360"/>
      <c r="B62" s="360"/>
      <c r="C62" s="360"/>
      <c r="D62" s="360"/>
      <c r="E62" s="360"/>
      <c r="F62" s="360"/>
      <c r="G62" s="360"/>
      <c r="H62" s="360"/>
      <c r="I62" s="360"/>
      <c r="J62" s="360"/>
    </row>
    <row r="63" spans="1:10" hidden="1" x14ac:dyDescent="0.2">
      <c r="A63" s="360"/>
      <c r="B63" s="360"/>
      <c r="C63" s="360"/>
      <c r="D63" s="360"/>
      <c r="E63" s="360"/>
      <c r="F63" s="360"/>
      <c r="G63" s="360"/>
      <c r="H63" s="360"/>
      <c r="I63" s="360"/>
      <c r="J63" s="360"/>
    </row>
    <row r="64" spans="1:10" hidden="1" x14ac:dyDescent="0.2">
      <c r="A64" s="360"/>
      <c r="B64" s="360"/>
      <c r="C64" s="360"/>
      <c r="D64" s="360"/>
      <c r="E64" s="360"/>
      <c r="F64" s="360"/>
      <c r="G64" s="360"/>
      <c r="H64" s="360"/>
      <c r="I64" s="360"/>
      <c r="J64" s="360"/>
    </row>
    <row r="65" spans="1:10" hidden="1" x14ac:dyDescent="0.2">
      <c r="A65" s="360"/>
      <c r="B65" s="360"/>
      <c r="C65" s="360"/>
      <c r="D65" s="360"/>
      <c r="E65" s="360"/>
      <c r="F65" s="360"/>
      <c r="G65" s="360"/>
      <c r="H65" s="360"/>
      <c r="I65" s="360"/>
      <c r="J65" s="360"/>
    </row>
    <row r="66" spans="1:10" hidden="1" x14ac:dyDescent="0.2">
      <c r="A66" s="360"/>
      <c r="B66" s="360"/>
      <c r="C66" s="360"/>
      <c r="D66" s="360"/>
      <c r="E66" s="360"/>
      <c r="F66" s="360"/>
      <c r="G66" s="360"/>
      <c r="H66" s="360"/>
      <c r="I66" s="360"/>
      <c r="J66" s="360"/>
    </row>
    <row r="67" spans="1:10" hidden="1" x14ac:dyDescent="0.2"/>
    <row r="69" spans="1:10" ht="15.75" x14ac:dyDescent="0.25">
      <c r="A69" s="10" t="s">
        <v>160</v>
      </c>
      <c r="G69" s="74" t="s">
        <v>161</v>
      </c>
    </row>
  </sheetData>
  <mergeCells count="6">
    <mergeCell ref="A53:J66"/>
    <mergeCell ref="N8:P8"/>
    <mergeCell ref="A32:I32"/>
    <mergeCell ref="A34:I36"/>
    <mergeCell ref="A40:J44"/>
    <mergeCell ref="A46:J52"/>
  </mergeCells>
  <conditionalFormatting sqref="K12 K27">
    <cfRule type="containsText" dxfId="85" priority="4" operator="containsText" text="Too High">
      <formula>NOT(ISERROR(SEARCH("Too High",K12)))</formula>
    </cfRule>
  </conditionalFormatting>
  <conditionalFormatting sqref="K12">
    <cfRule type="containsText" dxfId="84" priority="5" operator="containsText" text="Within Limitations">
      <formula>NOT(ISERROR(SEARCH("Within Limitations",K12)))</formula>
    </cfRule>
  </conditionalFormatting>
  <conditionalFormatting sqref="K27">
    <cfRule type="containsText" dxfId="83" priority="6" operator="containsText" text="Within Limitations">
      <formula>NOT(ISERROR(SEARCH("Within Limitations",K27)))</formula>
    </cfRule>
  </conditionalFormatting>
  <conditionalFormatting sqref="P14">
    <cfRule type="expression" dxfId="82" priority="1">
      <formula>"$P$14&gt;(.75*$P$12)"</formula>
    </cfRule>
  </conditionalFormatting>
  <conditionalFormatting sqref="P20">
    <cfRule type="expression" dxfId="81" priority="2">
      <formula>"$P$14&gt;(.75*$P$12)"</formula>
    </cfRule>
  </conditionalFormatting>
  <hyperlinks>
    <hyperlink ref="G69" r:id="rId1" xr:uid="{4B9E4A78-F47A-4A01-872C-29810836D079}"/>
  </hyperlinks>
  <pageMargins left="0.7" right="0.7" top="0.75" bottom="0.75" header="0.3" footer="0.3"/>
  <pageSetup scale="63" orientation="portrait" r:id="rId2"/>
  <legacyDrawing r:id="rId3"/>
</worksheet>
</file>

<file path=xl/worksheets/sheet6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B61BDF-6096-4BA1-983C-279A1345F6B8}">
  <sheetPr>
    <pageSetUpPr fitToPage="1"/>
  </sheetPr>
  <dimension ref="A1:I51"/>
  <sheetViews>
    <sheetView zoomScale="85" zoomScaleNormal="85" workbookViewId="0">
      <selection activeCell="E47" sqref="E47"/>
    </sheetView>
  </sheetViews>
  <sheetFormatPr defaultColWidth="9.77734375" defaultRowHeight="15" x14ac:dyDescent="0.2"/>
  <cols>
    <col min="1" max="2" width="9.77734375" style="10"/>
    <col min="3" max="3" width="8.44140625" style="10" customWidth="1"/>
    <col min="4" max="4" width="15.21875" style="10" customWidth="1"/>
    <col min="5" max="5" width="17.109375" style="10" customWidth="1"/>
    <col min="6" max="6" width="15.77734375" style="10" customWidth="1"/>
    <col min="7" max="8" width="14.77734375" style="10" customWidth="1"/>
    <col min="9" max="9" width="4.77734375" style="10" customWidth="1"/>
    <col min="10" max="16384" width="9.77734375" style="10"/>
  </cols>
  <sheetData>
    <row r="1" spans="1:9" ht="15" customHeight="1" x14ac:dyDescent="0.2">
      <c r="H1" s="182" t="s">
        <v>117</v>
      </c>
    </row>
    <row r="2" spans="1:9" ht="15" customHeight="1" x14ac:dyDescent="0.2">
      <c r="H2" s="9"/>
    </row>
    <row r="3" spans="1:9" ht="15" customHeight="1" x14ac:dyDescent="0.2"/>
    <row r="4" spans="1:9" ht="15" customHeight="1" x14ac:dyDescent="0.25">
      <c r="A4" s="398" t="str">
        <f>+'DS 8'!D2</f>
        <v>DS Example Fund 8</v>
      </c>
      <c r="B4" s="398"/>
      <c r="C4" s="398"/>
      <c r="D4" s="398"/>
      <c r="E4" s="398"/>
      <c r="F4" s="398"/>
      <c r="G4" s="398"/>
      <c r="H4" s="398"/>
    </row>
    <row r="5" spans="1:9" ht="15" customHeight="1" x14ac:dyDescent="0.25">
      <c r="A5" s="397" t="s">
        <v>156</v>
      </c>
      <c r="B5" s="397"/>
      <c r="C5" s="397"/>
      <c r="D5" s="397"/>
      <c r="E5" s="397"/>
      <c r="F5" s="397"/>
      <c r="G5" s="397"/>
      <c r="H5" s="397"/>
    </row>
    <row r="6" spans="1:9" ht="15" customHeight="1" x14ac:dyDescent="0.25">
      <c r="A6" s="397" t="str">
        <f>+'DS 8'!E3</f>
        <v>Fund XXXX</v>
      </c>
      <c r="B6" s="397"/>
      <c r="C6" s="397"/>
      <c r="D6" s="397"/>
      <c r="E6" s="397"/>
      <c r="F6" s="397"/>
      <c r="G6" s="397"/>
      <c r="H6" s="397"/>
    </row>
    <row r="7" spans="1:9" ht="15" customHeight="1" x14ac:dyDescent="0.2">
      <c r="C7" s="9"/>
      <c r="D7" s="9"/>
    </row>
    <row r="8" spans="1:9" ht="15" customHeight="1" x14ac:dyDescent="0.2">
      <c r="D8" s="340" t="s">
        <v>697</v>
      </c>
      <c r="E8" s="399" t="s">
        <v>698</v>
      </c>
      <c r="F8" s="400"/>
      <c r="G8" s="400"/>
      <c r="H8" s="401"/>
    </row>
    <row r="9" spans="1:9" ht="15" customHeight="1" x14ac:dyDescent="0.2">
      <c r="D9" s="5" t="s">
        <v>28</v>
      </c>
      <c r="E9" s="5" t="s">
        <v>28</v>
      </c>
      <c r="F9" s="5" t="s">
        <v>29</v>
      </c>
      <c r="G9" s="29" t="s">
        <v>29</v>
      </c>
      <c r="H9" s="30"/>
      <c r="I9" s="28"/>
    </row>
    <row r="10" spans="1:9" ht="15" customHeight="1" x14ac:dyDescent="0.2">
      <c r="D10" s="5" t="s">
        <v>30</v>
      </c>
      <c r="E10" s="5" t="s">
        <v>30</v>
      </c>
      <c r="F10" s="5" t="s">
        <v>30</v>
      </c>
      <c r="G10" s="29" t="s">
        <v>30</v>
      </c>
      <c r="H10" s="30"/>
      <c r="I10" s="28"/>
    </row>
    <row r="11" spans="1:9" ht="15" customHeight="1" x14ac:dyDescent="0.25">
      <c r="A11" s="223" t="s">
        <v>31</v>
      </c>
      <c r="B11" s="91"/>
      <c r="C11" s="91"/>
      <c r="D11" s="31">
        <f>+E11-1</f>
        <v>2024</v>
      </c>
      <c r="E11" s="31">
        <f>+F11-1</f>
        <v>2025</v>
      </c>
      <c r="F11" s="31">
        <f>+G11-1</f>
        <v>2026</v>
      </c>
      <c r="G11" s="32">
        <f>+TOC!D2</f>
        <v>2027</v>
      </c>
      <c r="H11" s="33"/>
      <c r="I11" s="28"/>
    </row>
    <row r="12" spans="1:9" ht="21" customHeight="1" x14ac:dyDescent="0.2">
      <c r="A12" s="338" t="s">
        <v>64</v>
      </c>
      <c r="B12" s="91"/>
      <c r="C12" s="91"/>
      <c r="D12" s="117">
        <v>0</v>
      </c>
      <c r="E12" s="117">
        <v>0</v>
      </c>
      <c r="F12" s="118">
        <v>0</v>
      </c>
      <c r="G12" s="121"/>
      <c r="H12" s="119"/>
      <c r="I12" s="53"/>
    </row>
    <row r="13" spans="1:9" ht="21" customHeight="1" x14ac:dyDescent="0.2">
      <c r="A13" s="338" t="s">
        <v>163</v>
      </c>
      <c r="B13" s="91"/>
      <c r="C13" s="91"/>
      <c r="D13" s="117">
        <v>0</v>
      </c>
      <c r="E13" s="117">
        <v>0</v>
      </c>
      <c r="F13" s="118">
        <v>0</v>
      </c>
      <c r="G13" s="121"/>
      <c r="H13" s="120">
        <v>0</v>
      </c>
      <c r="I13" s="53"/>
    </row>
    <row r="14" spans="1:9" ht="21" customHeight="1" x14ac:dyDescent="0.2">
      <c r="A14" s="338" t="s">
        <v>164</v>
      </c>
      <c r="B14" s="91"/>
      <c r="C14" s="91"/>
      <c r="D14" s="117">
        <v>0</v>
      </c>
      <c r="E14" s="117">
        <v>0</v>
      </c>
      <c r="F14" s="118">
        <v>0</v>
      </c>
      <c r="G14" s="121"/>
      <c r="H14" s="120">
        <v>0</v>
      </c>
      <c r="I14" s="34"/>
    </row>
    <row r="15" spans="1:9" ht="21" customHeight="1" x14ac:dyDescent="0.2">
      <c r="A15" s="338" t="s">
        <v>142</v>
      </c>
      <c r="B15" s="91"/>
      <c r="C15" s="91"/>
      <c r="D15" s="117">
        <v>0</v>
      </c>
      <c r="E15" s="117">
        <v>0</v>
      </c>
      <c r="F15" s="118">
        <v>0</v>
      </c>
      <c r="G15" s="121"/>
      <c r="H15" s="120">
        <v>0</v>
      </c>
      <c r="I15" s="34"/>
    </row>
    <row r="16" spans="1:9" ht="20.25" customHeight="1" x14ac:dyDescent="0.2">
      <c r="A16" s="338" t="s">
        <v>141</v>
      </c>
      <c r="B16" s="91"/>
      <c r="C16" s="91"/>
      <c r="D16" s="117">
        <v>0</v>
      </c>
      <c r="E16" s="117">
        <v>0</v>
      </c>
      <c r="F16" s="118">
        <v>0</v>
      </c>
      <c r="G16" s="121"/>
      <c r="H16" s="120">
        <v>0</v>
      </c>
      <c r="I16" s="34"/>
    </row>
    <row r="17" spans="1:9" ht="21" customHeight="1" x14ac:dyDescent="0.2">
      <c r="A17" s="338" t="s">
        <v>140</v>
      </c>
      <c r="B17" s="91"/>
      <c r="C17" s="91"/>
      <c r="D17" s="117">
        <v>0</v>
      </c>
      <c r="E17" s="117">
        <v>0</v>
      </c>
      <c r="F17" s="118">
        <v>0</v>
      </c>
      <c r="G17" s="121"/>
      <c r="H17" s="120">
        <v>0</v>
      </c>
      <c r="I17" s="34"/>
    </row>
    <row r="18" spans="1:9" ht="20.25" customHeight="1" x14ac:dyDescent="0.2">
      <c r="A18" s="220"/>
      <c r="B18" s="91"/>
      <c r="C18" s="91"/>
      <c r="D18" s="117">
        <v>0</v>
      </c>
      <c r="E18" s="117">
        <v>0</v>
      </c>
      <c r="F18" s="118">
        <v>0</v>
      </c>
      <c r="G18" s="121"/>
      <c r="H18" s="120">
        <v>0</v>
      </c>
      <c r="I18" s="34"/>
    </row>
    <row r="19" spans="1:9" ht="20.25" customHeight="1" x14ac:dyDescent="0.2">
      <c r="A19" s="220"/>
      <c r="B19" s="91"/>
      <c r="C19" s="91"/>
      <c r="D19" s="117">
        <v>0</v>
      </c>
      <c r="E19" s="117">
        <v>0</v>
      </c>
      <c r="F19" s="118">
        <v>0</v>
      </c>
      <c r="G19" s="121"/>
      <c r="H19" s="120">
        <v>0</v>
      </c>
      <c r="I19" s="34"/>
    </row>
    <row r="20" spans="1:9" ht="20.25" customHeight="1" x14ac:dyDescent="0.2">
      <c r="A20" s="220"/>
      <c r="B20" s="91"/>
      <c r="C20" s="91"/>
      <c r="D20" s="117">
        <v>0</v>
      </c>
      <c r="E20" s="117">
        <v>0</v>
      </c>
      <c r="F20" s="118">
        <v>0</v>
      </c>
      <c r="G20" s="121"/>
      <c r="H20" s="120">
        <v>0</v>
      </c>
      <c r="I20" s="34"/>
    </row>
    <row r="21" spans="1:9" ht="20.25" customHeight="1" x14ac:dyDescent="0.2">
      <c r="A21" s="220"/>
      <c r="B21" s="91"/>
      <c r="C21" s="91"/>
      <c r="D21" s="117">
        <v>0</v>
      </c>
      <c r="E21" s="117">
        <v>0</v>
      </c>
      <c r="F21" s="118">
        <v>0</v>
      </c>
      <c r="G21" s="121"/>
      <c r="H21" s="120">
        <v>0</v>
      </c>
      <c r="I21" s="34"/>
    </row>
    <row r="22" spans="1:9" ht="21" customHeight="1" x14ac:dyDescent="0.2">
      <c r="A22" s="220"/>
      <c r="B22" s="91"/>
      <c r="C22" s="91"/>
      <c r="D22" s="117">
        <v>0</v>
      </c>
      <c r="E22" s="117">
        <v>0</v>
      </c>
      <c r="F22" s="118">
        <v>0</v>
      </c>
      <c r="G22" s="121"/>
      <c r="H22" s="120">
        <v>0</v>
      </c>
      <c r="I22" s="34"/>
    </row>
    <row r="23" spans="1:9" ht="21" customHeight="1" x14ac:dyDescent="0.2">
      <c r="A23" s="220"/>
      <c r="B23" s="91"/>
      <c r="C23" s="91"/>
      <c r="D23" s="117">
        <v>0</v>
      </c>
      <c r="E23" s="117">
        <v>0</v>
      </c>
      <c r="F23" s="118">
        <v>0</v>
      </c>
      <c r="G23" s="121"/>
      <c r="H23" s="120">
        <v>0</v>
      </c>
      <c r="I23" s="34"/>
    </row>
    <row r="24" spans="1:9" ht="21" customHeight="1" x14ac:dyDescent="0.2">
      <c r="A24" s="220"/>
      <c r="B24" s="91"/>
      <c r="C24" s="91"/>
      <c r="D24" s="117">
        <v>0</v>
      </c>
      <c r="E24" s="117">
        <v>0</v>
      </c>
      <c r="F24" s="118">
        <v>0</v>
      </c>
      <c r="G24" s="121"/>
      <c r="H24" s="120">
        <v>0</v>
      </c>
      <c r="I24" s="34"/>
    </row>
    <row r="25" spans="1:9" ht="21" customHeight="1" x14ac:dyDescent="0.2">
      <c r="A25" s="220"/>
      <c r="B25" s="91"/>
      <c r="C25" s="91"/>
      <c r="D25" s="117">
        <v>0</v>
      </c>
      <c r="E25" s="117">
        <v>0</v>
      </c>
      <c r="F25" s="118">
        <v>0</v>
      </c>
      <c r="G25" s="121"/>
      <c r="H25" s="120">
        <v>0</v>
      </c>
      <c r="I25" s="34"/>
    </row>
    <row r="26" spans="1:9" ht="20.25" customHeight="1" x14ac:dyDescent="0.2">
      <c r="A26" s="220"/>
      <c r="B26" s="91"/>
      <c r="C26" s="91"/>
      <c r="D26" s="117">
        <v>0</v>
      </c>
      <c r="E26" s="117">
        <v>0</v>
      </c>
      <c r="F26" s="118">
        <v>0</v>
      </c>
      <c r="G26" s="121"/>
      <c r="H26" s="120">
        <v>0</v>
      </c>
      <c r="I26" s="34"/>
    </row>
    <row r="27" spans="1:9" ht="28.5" customHeight="1" x14ac:dyDescent="0.2">
      <c r="A27" s="220" t="s">
        <v>135</v>
      </c>
      <c r="B27" s="91"/>
      <c r="C27" s="91"/>
      <c r="D27" s="35">
        <f>SUM(D12:D26)</f>
        <v>0</v>
      </c>
      <c r="E27" s="35">
        <f>SUM(E12:E26)</f>
        <v>0</v>
      </c>
      <c r="F27" s="35">
        <f>SUM(F12:F26)</f>
        <v>0</v>
      </c>
      <c r="G27" s="55"/>
      <c r="H27" s="23">
        <f>SUM(H13:H26)</f>
        <v>0</v>
      </c>
      <c r="I27" s="34"/>
    </row>
    <row r="28" spans="1:9" x14ac:dyDescent="0.2">
      <c r="A28" s="91"/>
      <c r="B28" s="91"/>
      <c r="C28" s="91"/>
      <c r="D28" s="1"/>
      <c r="E28" s="1"/>
      <c r="F28" s="1"/>
      <c r="H28" s="1"/>
    </row>
    <row r="29" spans="1:9" x14ac:dyDescent="0.2">
      <c r="A29" s="91"/>
      <c r="B29" s="91"/>
      <c r="C29" s="91"/>
      <c r="D29" s="2" t="s">
        <v>28</v>
      </c>
      <c r="E29" s="2" t="s">
        <v>28</v>
      </c>
      <c r="F29" s="2" t="s">
        <v>29</v>
      </c>
      <c r="G29" s="3"/>
      <c r="H29" s="4" t="s">
        <v>41</v>
      </c>
      <c r="I29" s="28"/>
    </row>
    <row r="30" spans="1:9" ht="15.75" x14ac:dyDescent="0.25">
      <c r="A30" s="223"/>
      <c r="B30" s="91"/>
      <c r="C30" s="91"/>
      <c r="D30" s="5" t="s">
        <v>42</v>
      </c>
      <c r="E30" s="5" t="s">
        <v>42</v>
      </c>
      <c r="F30" s="5" t="s">
        <v>42</v>
      </c>
      <c r="G30" s="6" t="s">
        <v>43</v>
      </c>
      <c r="H30" s="7" t="s">
        <v>44</v>
      </c>
      <c r="I30" s="28"/>
    </row>
    <row r="31" spans="1:9" ht="20.25" customHeight="1" x14ac:dyDescent="0.25">
      <c r="A31" s="223" t="s">
        <v>45</v>
      </c>
      <c r="B31" s="91"/>
      <c r="C31" s="91"/>
      <c r="D31" s="5">
        <f>+D11</f>
        <v>2024</v>
      </c>
      <c r="E31" s="5">
        <f>+E11</f>
        <v>2025</v>
      </c>
      <c r="F31" s="5">
        <f>+F11</f>
        <v>2026</v>
      </c>
      <c r="G31" s="8">
        <f>+G11</f>
        <v>2027</v>
      </c>
      <c r="H31" s="7">
        <f>+G11</f>
        <v>2027</v>
      </c>
      <c r="I31" s="28"/>
    </row>
    <row r="32" spans="1:9" ht="20.25" customHeight="1" x14ac:dyDescent="0.2">
      <c r="A32" s="338" t="s">
        <v>151</v>
      </c>
      <c r="B32" s="91"/>
      <c r="C32" s="91"/>
      <c r="D32" s="111">
        <v>0</v>
      </c>
      <c r="E32" s="111">
        <v>0</v>
      </c>
      <c r="F32" s="111">
        <v>0</v>
      </c>
      <c r="G32" s="112">
        <v>0</v>
      </c>
      <c r="H32" s="111">
        <v>0</v>
      </c>
      <c r="I32" s="28"/>
    </row>
    <row r="33" spans="1:9" ht="20.25" customHeight="1" x14ac:dyDescent="0.2">
      <c r="A33" s="338" t="s">
        <v>80</v>
      </c>
      <c r="B33" s="91"/>
      <c r="C33" s="91"/>
      <c r="D33" s="111">
        <v>0</v>
      </c>
      <c r="E33" s="111">
        <v>0</v>
      </c>
      <c r="F33" s="111">
        <v>0</v>
      </c>
      <c r="G33" s="112">
        <v>0</v>
      </c>
      <c r="H33" s="111">
        <v>0</v>
      </c>
      <c r="I33" s="28"/>
    </row>
    <row r="34" spans="1:9" ht="20.25" customHeight="1" x14ac:dyDescent="0.2">
      <c r="A34" s="338" t="s">
        <v>150</v>
      </c>
      <c r="B34" s="91"/>
      <c r="C34" s="91"/>
      <c r="D34" s="111">
        <v>0</v>
      </c>
      <c r="E34" s="111">
        <v>0</v>
      </c>
      <c r="F34" s="111">
        <v>0</v>
      </c>
      <c r="G34" s="112">
        <v>0</v>
      </c>
      <c r="H34" s="111">
        <v>0</v>
      </c>
      <c r="I34" s="28"/>
    </row>
    <row r="35" spans="1:9" ht="20.25" customHeight="1" x14ac:dyDescent="0.2">
      <c r="A35" s="220"/>
      <c r="B35" s="91"/>
      <c r="C35" s="91"/>
      <c r="D35" s="111">
        <v>0</v>
      </c>
      <c r="E35" s="111">
        <v>0</v>
      </c>
      <c r="F35" s="111">
        <v>0</v>
      </c>
      <c r="G35" s="112">
        <v>0</v>
      </c>
      <c r="H35" s="111">
        <v>0</v>
      </c>
      <c r="I35" s="28"/>
    </row>
    <row r="36" spans="1:9" ht="20.25" customHeight="1" x14ac:dyDescent="0.2">
      <c r="A36" s="220"/>
      <c r="B36" s="91"/>
      <c r="C36" s="91"/>
      <c r="D36" s="111">
        <v>0</v>
      </c>
      <c r="E36" s="111">
        <v>0</v>
      </c>
      <c r="F36" s="111">
        <v>0</v>
      </c>
      <c r="G36" s="112">
        <v>0</v>
      </c>
      <c r="H36" s="111">
        <v>0</v>
      </c>
      <c r="I36" s="28"/>
    </row>
    <row r="37" spans="1:9" ht="20.25" customHeight="1" x14ac:dyDescent="0.2">
      <c r="A37" s="220"/>
      <c r="B37" s="91"/>
      <c r="C37" s="91"/>
      <c r="D37" s="111">
        <v>0</v>
      </c>
      <c r="E37" s="111">
        <v>0</v>
      </c>
      <c r="F37" s="111">
        <v>0</v>
      </c>
      <c r="G37" s="112">
        <v>0</v>
      </c>
      <c r="H37" s="111">
        <v>0</v>
      </c>
      <c r="I37" s="28"/>
    </row>
    <row r="38" spans="1:9" ht="20.25" customHeight="1" x14ac:dyDescent="0.2">
      <c r="A38" s="220"/>
      <c r="B38" s="91"/>
      <c r="C38" s="91"/>
      <c r="D38" s="111">
        <v>0</v>
      </c>
      <c r="E38" s="111">
        <v>0</v>
      </c>
      <c r="F38" s="111">
        <v>0</v>
      </c>
      <c r="G38" s="112">
        <v>0</v>
      </c>
      <c r="H38" s="111">
        <v>0</v>
      </c>
      <c r="I38" s="28"/>
    </row>
    <row r="39" spans="1:9" ht="21" customHeight="1" x14ac:dyDescent="0.2">
      <c r="A39" s="220"/>
      <c r="B39" s="91"/>
      <c r="C39" s="91"/>
      <c r="D39" s="111">
        <v>0</v>
      </c>
      <c r="E39" s="111">
        <v>0</v>
      </c>
      <c r="F39" s="111">
        <v>0</v>
      </c>
      <c r="G39" s="112">
        <v>0</v>
      </c>
      <c r="H39" s="111">
        <v>0</v>
      </c>
      <c r="I39" s="28"/>
    </row>
    <row r="40" spans="1:9" ht="21" customHeight="1" x14ac:dyDescent="0.2">
      <c r="A40" s="220"/>
      <c r="B40" s="91"/>
      <c r="C40" s="91"/>
      <c r="D40" s="111">
        <v>0</v>
      </c>
      <c r="E40" s="111">
        <v>0</v>
      </c>
      <c r="F40" s="111">
        <v>0</v>
      </c>
      <c r="G40" s="112">
        <v>0</v>
      </c>
      <c r="H40" s="111">
        <v>0</v>
      </c>
      <c r="I40" s="28"/>
    </row>
    <row r="41" spans="1:9" ht="21" customHeight="1" x14ac:dyDescent="0.2">
      <c r="A41" s="220"/>
      <c r="B41" s="91"/>
      <c r="C41" s="91"/>
      <c r="D41" s="111">
        <v>0</v>
      </c>
      <c r="E41" s="111">
        <v>0</v>
      </c>
      <c r="F41" s="111">
        <v>0</v>
      </c>
      <c r="G41" s="112">
        <v>0</v>
      </c>
      <c r="H41" s="111">
        <v>0</v>
      </c>
      <c r="I41" s="28"/>
    </row>
    <row r="42" spans="1:9" ht="21" customHeight="1" x14ac:dyDescent="0.2">
      <c r="A42" s="220"/>
      <c r="B42" s="91"/>
      <c r="C42" s="91"/>
      <c r="D42" s="111">
        <v>0</v>
      </c>
      <c r="E42" s="111">
        <v>0</v>
      </c>
      <c r="F42" s="111">
        <v>0</v>
      </c>
      <c r="G42" s="112">
        <v>0</v>
      </c>
      <c r="H42" s="111">
        <v>0</v>
      </c>
      <c r="I42" s="28"/>
    </row>
    <row r="43" spans="1:9" ht="21" customHeight="1" x14ac:dyDescent="0.2">
      <c r="A43" s="220"/>
      <c r="B43" s="91"/>
      <c r="C43" s="91"/>
      <c r="D43" s="111">
        <v>0</v>
      </c>
      <c r="E43" s="111">
        <v>0</v>
      </c>
      <c r="F43" s="111">
        <v>0</v>
      </c>
      <c r="G43" s="112">
        <v>0</v>
      </c>
      <c r="H43" s="111">
        <v>0</v>
      </c>
      <c r="I43" s="28"/>
    </row>
    <row r="44" spans="1:9" ht="20.25" customHeight="1" x14ac:dyDescent="0.2">
      <c r="A44" s="220"/>
      <c r="B44" s="91"/>
      <c r="C44" s="91"/>
      <c r="D44" s="89">
        <v>0</v>
      </c>
      <c r="E44" s="89">
        <v>0</v>
      </c>
      <c r="F44" s="89">
        <v>0</v>
      </c>
      <c r="G44" s="90">
        <v>0</v>
      </c>
      <c r="H44" s="83">
        <v>0</v>
      </c>
      <c r="I44" s="28"/>
    </row>
    <row r="45" spans="1:9" ht="20.100000000000001" customHeight="1" x14ac:dyDescent="0.25">
      <c r="A45" s="223" t="s">
        <v>143</v>
      </c>
      <c r="B45" s="91"/>
      <c r="C45" s="91"/>
      <c r="D45" s="35">
        <f>SUM(D32:D44)</f>
        <v>0</v>
      </c>
      <c r="E45" s="35">
        <f>SUM(E32:E44)</f>
        <v>0</v>
      </c>
      <c r="F45" s="35">
        <f>SUM(F32:F44)</f>
        <v>0</v>
      </c>
      <c r="G45" s="35">
        <f>SUM(G32:G44)</f>
        <v>0</v>
      </c>
      <c r="H45" s="194">
        <f>SUM(H32:H44)</f>
        <v>0</v>
      </c>
    </row>
    <row r="46" spans="1:9" ht="20.100000000000001" customHeight="1" x14ac:dyDescent="0.25">
      <c r="A46" s="223" t="s">
        <v>58</v>
      </c>
      <c r="B46" s="91"/>
      <c r="C46" s="91"/>
      <c r="D46" s="35">
        <f>D27-D45</f>
        <v>0</v>
      </c>
      <c r="E46" s="35">
        <f>E27-E45</f>
        <v>0</v>
      </c>
      <c r="F46" s="35">
        <f>F27-F45</f>
        <v>0</v>
      </c>
      <c r="G46" s="36">
        <f>H27-G45</f>
        <v>0</v>
      </c>
      <c r="H46" s="194">
        <f>H27-H45</f>
        <v>0</v>
      </c>
    </row>
    <row r="47" spans="1:9" ht="15.75" x14ac:dyDescent="0.25">
      <c r="A47" s="223" t="s">
        <v>59</v>
      </c>
      <c r="B47" s="91"/>
      <c r="C47" s="91"/>
      <c r="D47" s="89">
        <v>0</v>
      </c>
      <c r="E47" s="89">
        <f>D50</f>
        <v>0</v>
      </c>
      <c r="F47" s="35">
        <f>+E50</f>
        <v>0</v>
      </c>
      <c r="G47" s="36">
        <f>+F50</f>
        <v>0</v>
      </c>
      <c r="H47" s="194">
        <f>+F50</f>
        <v>0</v>
      </c>
    </row>
    <row r="48" spans="1:9" ht="20.100000000000001" customHeight="1" x14ac:dyDescent="0.25">
      <c r="A48" s="223" t="s">
        <v>60</v>
      </c>
      <c r="B48" s="91"/>
      <c r="C48" s="91"/>
      <c r="D48" s="89">
        <v>0</v>
      </c>
      <c r="E48" s="89">
        <v>0</v>
      </c>
      <c r="F48" s="89">
        <v>0</v>
      </c>
      <c r="G48" s="90">
        <v>0</v>
      </c>
      <c r="H48" s="195">
        <v>0</v>
      </c>
    </row>
    <row r="49" spans="1:8" ht="20.100000000000001" customHeight="1" x14ac:dyDescent="0.25">
      <c r="A49" s="223" t="s">
        <v>66</v>
      </c>
      <c r="B49" s="91"/>
      <c r="C49" s="91"/>
      <c r="D49" s="89">
        <v>0</v>
      </c>
      <c r="E49" s="89">
        <v>0</v>
      </c>
      <c r="F49" s="89">
        <v>0</v>
      </c>
      <c r="G49" s="90">
        <v>0</v>
      </c>
      <c r="H49" s="195">
        <v>0</v>
      </c>
    </row>
    <row r="50" spans="1:8" ht="20.100000000000001" customHeight="1" x14ac:dyDescent="0.25">
      <c r="A50" s="223" t="s">
        <v>144</v>
      </c>
      <c r="B50" s="91"/>
      <c r="C50" s="91"/>
      <c r="D50" s="191">
        <f>D46+D47+D48-D49</f>
        <v>0</v>
      </c>
      <c r="E50" s="191">
        <f>E46+E47+E48-E49</f>
        <v>0</v>
      </c>
      <c r="F50" s="192">
        <f>F46+F47+F48-F49</f>
        <v>0</v>
      </c>
      <c r="G50" s="193">
        <f>G46+G47+G48-G49</f>
        <v>0</v>
      </c>
      <c r="H50" s="196">
        <f>H46+H47+H48-H49</f>
        <v>0</v>
      </c>
    </row>
    <row r="51" spans="1:8" ht="20.100000000000001" customHeight="1" x14ac:dyDescent="0.2"/>
  </sheetData>
  <mergeCells count="4">
    <mergeCell ref="A4:H4"/>
    <mergeCell ref="A5:H5"/>
    <mergeCell ref="A6:H6"/>
    <mergeCell ref="E8:H8"/>
  </mergeCells>
  <pageMargins left="0.7" right="0.7" top="0.75" bottom="0.75" header="0.3" footer="0.3"/>
  <pageSetup scale="76" orientation="portrait" r:id="rId1"/>
  <legacyDrawing r:id="rId2"/>
</worksheet>
</file>

<file path=xl/worksheets/sheet6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CF1B64-6225-4D92-AA85-2E7E03D0D7E9}">
  <sheetPr>
    <pageSetUpPr fitToPage="1"/>
  </sheetPr>
  <dimension ref="A1:P69"/>
  <sheetViews>
    <sheetView showGridLines="0" zoomScale="85" zoomScaleNormal="85" workbookViewId="0">
      <selection activeCell="I30" sqref="I30"/>
    </sheetView>
  </sheetViews>
  <sheetFormatPr defaultColWidth="8.88671875" defaultRowHeight="15" x14ac:dyDescent="0.2"/>
  <cols>
    <col min="1" max="1" width="5.44140625" style="10" customWidth="1"/>
    <col min="2" max="4" width="8.88671875" style="10"/>
    <col min="5" max="5" width="13.6640625" style="10" customWidth="1"/>
    <col min="6" max="6" width="11.77734375" style="10" customWidth="1"/>
    <col min="7" max="7" width="17.44140625" style="10" customWidth="1"/>
    <col min="8" max="8" width="2.77734375" style="10" customWidth="1"/>
    <col min="9" max="9" width="16.88671875" style="10" customWidth="1"/>
    <col min="10" max="10" width="8.88671875" style="10"/>
    <col min="11" max="11" width="15.44140625" style="10" bestFit="1" customWidth="1"/>
    <col min="12" max="14" width="8.88671875" style="10"/>
    <col min="15" max="15" width="19" style="10" customWidth="1"/>
    <col min="16" max="16" width="10.33203125" style="10" bestFit="1" customWidth="1"/>
    <col min="17" max="16384" width="8.88671875" style="10"/>
  </cols>
  <sheetData>
    <row r="1" spans="1:16" x14ac:dyDescent="0.2">
      <c r="I1" s="182" t="s">
        <v>116</v>
      </c>
    </row>
    <row r="2" spans="1:16" ht="26.25" x14ac:dyDescent="0.4">
      <c r="D2" s="88" t="s">
        <v>279</v>
      </c>
      <c r="E2" s="87"/>
      <c r="F2" s="91"/>
      <c r="G2" s="91"/>
    </row>
    <row r="3" spans="1:16" ht="23.25" x14ac:dyDescent="0.35">
      <c r="A3" s="15"/>
      <c r="B3" s="11"/>
      <c r="C3" s="15"/>
      <c r="D3" s="93"/>
      <c r="E3" s="86" t="s">
        <v>215</v>
      </c>
      <c r="F3" s="94"/>
      <c r="G3" s="93"/>
      <c r="H3" s="15"/>
      <c r="I3" s="15"/>
    </row>
    <row r="4" spans="1:16" ht="23.25" x14ac:dyDescent="0.35">
      <c r="A4" s="15"/>
      <c r="B4" s="11"/>
      <c r="C4" s="15"/>
      <c r="D4" s="93"/>
      <c r="E4" s="93"/>
      <c r="F4" s="93"/>
      <c r="G4" s="93"/>
      <c r="H4" s="15"/>
    </row>
    <row r="5" spans="1:16" ht="24" thickBot="1" x14ac:dyDescent="0.4">
      <c r="A5" s="15"/>
      <c r="B5" s="11"/>
      <c r="C5" s="15"/>
      <c r="D5" s="15"/>
      <c r="E5" s="40"/>
      <c r="F5" s="77"/>
      <c r="G5" s="15"/>
      <c r="H5" s="15"/>
      <c r="I5" s="15"/>
    </row>
    <row r="6" spans="1:16" ht="18.75" thickBot="1" x14ac:dyDescent="0.3">
      <c r="A6" s="75" t="s">
        <v>102</v>
      </c>
      <c r="B6" s="76"/>
      <c r="C6" s="76"/>
      <c r="D6" s="76"/>
      <c r="E6" s="85">
        <v>0</v>
      </c>
      <c r="F6" s="41"/>
    </row>
    <row r="8" spans="1:16" ht="15.75" x14ac:dyDescent="0.25">
      <c r="B8" s="18" t="s">
        <v>8</v>
      </c>
      <c r="N8" s="397" t="s">
        <v>98</v>
      </c>
      <c r="O8" s="397"/>
      <c r="P8" s="397"/>
    </row>
    <row r="9" spans="1:16" x14ac:dyDescent="0.2">
      <c r="A9" s="9" t="s">
        <v>9</v>
      </c>
      <c r="B9" s="9" t="s">
        <v>145</v>
      </c>
      <c r="G9" s="21">
        <f>+'DS 9 WKS'!H45</f>
        <v>0</v>
      </c>
      <c r="H9" s="14"/>
      <c r="I9" s="14"/>
    </row>
    <row r="10" spans="1:16" x14ac:dyDescent="0.2">
      <c r="B10" s="9" t="s">
        <v>146</v>
      </c>
      <c r="G10" s="22">
        <f>+'DS 9 WKS'!H49</f>
        <v>0</v>
      </c>
      <c r="H10" s="14"/>
      <c r="I10" s="14"/>
      <c r="N10" s="10" t="s">
        <v>109</v>
      </c>
      <c r="P10" s="45">
        <f>+'DS 9 WKS'!F45</f>
        <v>0</v>
      </c>
    </row>
    <row r="11" spans="1:16" ht="15.75" thickBot="1" x14ac:dyDescent="0.25">
      <c r="B11" s="9" t="s">
        <v>10</v>
      </c>
      <c r="G11" s="22"/>
      <c r="H11" s="14"/>
      <c r="I11" s="21">
        <f>G9+G10</f>
        <v>0</v>
      </c>
      <c r="N11" s="10" t="s">
        <v>110</v>
      </c>
      <c r="P11" s="46">
        <f>+'DS 9 WKS'!F49</f>
        <v>0</v>
      </c>
    </row>
    <row r="12" spans="1:16" ht="15.75" thickBot="1" x14ac:dyDescent="0.25">
      <c r="A12" s="9" t="s">
        <v>11</v>
      </c>
      <c r="B12" s="9" t="s">
        <v>63</v>
      </c>
      <c r="G12" s="14"/>
      <c r="H12" s="14"/>
      <c r="I12" s="83">
        <v>0</v>
      </c>
      <c r="K12" s="42" t="str">
        <f>IF(I12&gt;P24,"Too High", "Within Limitations")</f>
        <v>Within Limitations</v>
      </c>
      <c r="N12" s="10" t="s">
        <v>99</v>
      </c>
      <c r="P12" s="45">
        <f>SUM(P10:P11)</f>
        <v>0</v>
      </c>
    </row>
    <row r="13" spans="1:16" x14ac:dyDescent="0.2">
      <c r="A13" s="9" t="s">
        <v>12</v>
      </c>
      <c r="B13" s="9" t="s">
        <v>13</v>
      </c>
      <c r="I13" s="1"/>
      <c r="P13" s="45"/>
    </row>
    <row r="14" spans="1:16" ht="15.75" thickBot="1" x14ac:dyDescent="0.25">
      <c r="B14" s="9" t="s">
        <v>14</v>
      </c>
      <c r="I14" s="174">
        <f>I11+I12</f>
        <v>0</v>
      </c>
      <c r="N14" s="10" t="s">
        <v>120</v>
      </c>
      <c r="P14" s="79">
        <f>+P12*0.75</f>
        <v>0</v>
      </c>
    </row>
    <row r="15" spans="1:16" ht="15.75" thickTop="1" x14ac:dyDescent="0.2">
      <c r="I15" s="12"/>
    </row>
    <row r="16" spans="1:16" ht="15.75" x14ac:dyDescent="0.25">
      <c r="B16" s="18" t="s">
        <v>15</v>
      </c>
      <c r="N16" s="10" t="s">
        <v>165</v>
      </c>
      <c r="P16" s="79">
        <f>+'DS 9 WKS'!H45</f>
        <v>0</v>
      </c>
    </row>
    <row r="17" spans="1:16" x14ac:dyDescent="0.2">
      <c r="A17" s="9">
        <v>4</v>
      </c>
      <c r="B17" s="9" t="s">
        <v>115</v>
      </c>
      <c r="F17" s="9" t="str">
        <f>(+TOC!D2-1) &amp; " (Note 2)"</f>
        <v>2026 (Note 2)</v>
      </c>
      <c r="I17" s="21">
        <f>+'DS 9 WKS'!F50</f>
        <v>0</v>
      </c>
      <c r="N17" s="10" t="s">
        <v>325</v>
      </c>
      <c r="P17" s="80">
        <f>+'DS 9 WKS'!H49</f>
        <v>0</v>
      </c>
    </row>
    <row r="18" spans="1:16" x14ac:dyDescent="0.2">
      <c r="A18" s="9" t="s">
        <v>16</v>
      </c>
      <c r="B18" s="9" t="s">
        <v>147</v>
      </c>
      <c r="G18" s="20">
        <f>+'DS 9 WKS'!H27</f>
        <v>0</v>
      </c>
      <c r="I18" s="1"/>
      <c r="N18" s="10" t="s">
        <v>99</v>
      </c>
      <c r="P18" s="79">
        <f>SUM(P16:P17)</f>
        <v>0</v>
      </c>
    </row>
    <row r="19" spans="1:16" x14ac:dyDescent="0.2">
      <c r="B19" s="9" t="s">
        <v>148</v>
      </c>
      <c r="G19" s="19">
        <f>+'DS 9 WKS'!H48</f>
        <v>0</v>
      </c>
      <c r="P19" s="79"/>
    </row>
    <row r="20" spans="1:16" x14ac:dyDescent="0.2">
      <c r="B20" s="9" t="s">
        <v>17</v>
      </c>
      <c r="G20" s="1"/>
      <c r="N20" s="10" t="s">
        <v>120</v>
      </c>
      <c r="P20" s="79">
        <f>+P18*0.75</f>
        <v>0</v>
      </c>
    </row>
    <row r="21" spans="1:16" x14ac:dyDescent="0.2">
      <c r="B21" s="9" t="s">
        <v>18</v>
      </c>
      <c r="I21" s="24">
        <f>G18+G19</f>
        <v>0</v>
      </c>
      <c r="P21" s="81"/>
    </row>
    <row r="22" spans="1:16" x14ac:dyDescent="0.2">
      <c r="B22" s="9"/>
      <c r="I22" s="13"/>
      <c r="P22" s="81"/>
    </row>
    <row r="23" spans="1:16" ht="15.75" x14ac:dyDescent="0.25">
      <c r="A23" s="9" t="s">
        <v>19</v>
      </c>
      <c r="B23" s="18" t="s">
        <v>20</v>
      </c>
      <c r="I23" s="23">
        <f>I17+I21</f>
        <v>0</v>
      </c>
      <c r="N23" s="10" t="s">
        <v>167</v>
      </c>
      <c r="P23" s="81"/>
    </row>
    <row r="24" spans="1:16" x14ac:dyDescent="0.2">
      <c r="A24" s="9" t="s">
        <v>21</v>
      </c>
      <c r="B24" s="9" t="s">
        <v>22</v>
      </c>
      <c r="I24" s="1"/>
      <c r="N24" s="10" t="s">
        <v>120</v>
      </c>
      <c r="P24" s="82">
        <f>MIN(P14,P20)</f>
        <v>0</v>
      </c>
    </row>
    <row r="25" spans="1:16" x14ac:dyDescent="0.2">
      <c r="B25" s="9" t="s">
        <v>23</v>
      </c>
      <c r="I25" s="21">
        <f>IF((I14-I23)&lt;0,0,I14-I23)</f>
        <v>0</v>
      </c>
    </row>
    <row r="26" spans="1:16" ht="15.75" thickBot="1" x14ac:dyDescent="0.25">
      <c r="A26" s="9" t="s">
        <v>24</v>
      </c>
      <c r="B26" s="9" t="s">
        <v>25</v>
      </c>
      <c r="I26" s="1"/>
    </row>
    <row r="27" spans="1:16" ht="15.75" thickBot="1" x14ac:dyDescent="0.25">
      <c r="B27" s="9" t="s">
        <v>26</v>
      </c>
      <c r="I27" s="84">
        <v>0</v>
      </c>
      <c r="K27" s="42" t="str">
        <f>IF(I27&gt;(I25*0.05),"Too High", "Within Limitations")</f>
        <v>Within Limitations</v>
      </c>
    </row>
    <row r="28" spans="1:16" ht="16.5" thickBot="1" x14ac:dyDescent="0.3">
      <c r="A28" s="9" t="s">
        <v>27</v>
      </c>
      <c r="B28" s="9" t="s">
        <v>149</v>
      </c>
      <c r="I28" s="173">
        <f>I25+I27</f>
        <v>0</v>
      </c>
      <c r="J28" s="16"/>
      <c r="K28" s="16"/>
      <c r="L28" s="16"/>
    </row>
    <row r="29" spans="1:16" ht="16.5" thickTop="1" thickBot="1" x14ac:dyDescent="0.25">
      <c r="I29" s="12"/>
    </row>
    <row r="30" spans="1:16" ht="16.5" thickBot="1" x14ac:dyDescent="0.3">
      <c r="A30" s="17" t="s">
        <v>34</v>
      </c>
      <c r="B30" s="10" t="s">
        <v>139</v>
      </c>
      <c r="I30" s="25" t="e">
        <f>ROUND(I28/E6*1000,2)</f>
        <v>#DIV/0!</v>
      </c>
    </row>
    <row r="32" spans="1:16" ht="37.5" customHeight="1" x14ac:dyDescent="0.25">
      <c r="A32" s="395" t="s">
        <v>106</v>
      </c>
      <c r="B32" s="396"/>
      <c r="C32" s="396"/>
      <c r="D32" s="396"/>
      <c r="E32" s="396"/>
      <c r="F32" s="396"/>
      <c r="G32" s="396"/>
      <c r="H32" s="396"/>
      <c r="I32" s="396"/>
    </row>
    <row r="33" spans="1:10" x14ac:dyDescent="0.2">
      <c r="A33" s="9"/>
    </row>
    <row r="34" spans="1:10" ht="15" customHeight="1" x14ac:dyDescent="0.2">
      <c r="A34" s="362" t="s">
        <v>125</v>
      </c>
      <c r="B34" s="362"/>
      <c r="C34" s="362"/>
      <c r="D34" s="362"/>
      <c r="E34" s="362"/>
      <c r="F34" s="362"/>
      <c r="G34" s="362"/>
      <c r="H34" s="362"/>
      <c r="I34" s="362"/>
    </row>
    <row r="35" spans="1:10" x14ac:dyDescent="0.2">
      <c r="A35" s="362"/>
      <c r="B35" s="362"/>
      <c r="C35" s="362"/>
      <c r="D35" s="362"/>
      <c r="E35" s="362"/>
      <c r="F35" s="362"/>
      <c r="G35" s="362"/>
      <c r="H35" s="362"/>
      <c r="I35" s="362"/>
    </row>
    <row r="36" spans="1:10" x14ac:dyDescent="0.2">
      <c r="A36" s="362"/>
      <c r="B36" s="362"/>
      <c r="C36" s="362"/>
      <c r="D36" s="362"/>
      <c r="E36" s="362"/>
      <c r="F36" s="362"/>
      <c r="G36" s="362"/>
      <c r="H36" s="362"/>
      <c r="I36" s="362"/>
    </row>
    <row r="37" spans="1:10" hidden="1" x14ac:dyDescent="0.2">
      <c r="A37" s="44"/>
      <c r="B37" s="44"/>
      <c r="C37" s="44"/>
      <c r="D37" s="44"/>
      <c r="E37" s="44"/>
      <c r="F37" s="44"/>
      <c r="G37" s="44"/>
      <c r="H37" s="44"/>
      <c r="I37" s="44"/>
    </row>
    <row r="38" spans="1:10" ht="15.75" hidden="1" x14ac:dyDescent="0.25">
      <c r="A38" s="16" t="s">
        <v>124</v>
      </c>
    </row>
    <row r="39" spans="1:10" ht="15.75" hidden="1" x14ac:dyDescent="0.25">
      <c r="A39" s="16"/>
    </row>
    <row r="40" spans="1:10" ht="19.5" hidden="1" customHeight="1" x14ac:dyDescent="0.2">
      <c r="A40" s="360" t="s">
        <v>123</v>
      </c>
      <c r="B40" s="360"/>
      <c r="C40" s="360"/>
      <c r="D40" s="360"/>
      <c r="E40" s="360"/>
      <c r="F40" s="360"/>
      <c r="G40" s="360"/>
      <c r="H40" s="360"/>
      <c r="I40" s="360"/>
      <c r="J40" s="360"/>
    </row>
    <row r="41" spans="1:10" ht="19.5" hidden="1" customHeight="1" x14ac:dyDescent="0.2">
      <c r="A41" s="360"/>
      <c r="B41" s="360"/>
      <c r="C41" s="360"/>
      <c r="D41" s="360"/>
      <c r="E41" s="360"/>
      <c r="F41" s="360"/>
      <c r="G41" s="360"/>
      <c r="H41" s="360"/>
      <c r="I41" s="360"/>
      <c r="J41" s="360"/>
    </row>
    <row r="42" spans="1:10" ht="19.5" hidden="1" customHeight="1" x14ac:dyDescent="0.2">
      <c r="A42" s="360"/>
      <c r="B42" s="360"/>
      <c r="C42" s="360"/>
      <c r="D42" s="360"/>
      <c r="E42" s="360"/>
      <c r="F42" s="360"/>
      <c r="G42" s="360"/>
      <c r="H42" s="360"/>
      <c r="I42" s="360"/>
      <c r="J42" s="360"/>
    </row>
    <row r="43" spans="1:10" ht="19.5" hidden="1" customHeight="1" x14ac:dyDescent="0.2">
      <c r="A43" s="360"/>
      <c r="B43" s="360"/>
      <c r="C43" s="360"/>
      <c r="D43" s="360"/>
      <c r="E43" s="360"/>
      <c r="F43" s="360"/>
      <c r="G43" s="360"/>
      <c r="H43" s="360"/>
      <c r="I43" s="360"/>
      <c r="J43" s="360"/>
    </row>
    <row r="44" spans="1:10" ht="19.5" hidden="1" customHeight="1" x14ac:dyDescent="0.2">
      <c r="A44" s="360"/>
      <c r="B44" s="360"/>
      <c r="C44" s="360"/>
      <c r="D44" s="360"/>
      <c r="E44" s="360"/>
      <c r="F44" s="360"/>
      <c r="G44" s="360"/>
      <c r="H44" s="360"/>
      <c r="I44" s="360"/>
      <c r="J44" s="360"/>
    </row>
    <row r="45" spans="1:10" hidden="1" x14ac:dyDescent="0.2"/>
    <row r="46" spans="1:10" ht="18.75" hidden="1" customHeight="1" x14ac:dyDescent="0.2">
      <c r="A46" s="360" t="s">
        <v>121</v>
      </c>
      <c r="B46" s="360"/>
      <c r="C46" s="360"/>
      <c r="D46" s="360"/>
      <c r="E46" s="360"/>
      <c r="F46" s="360"/>
      <c r="G46" s="360"/>
      <c r="H46" s="360"/>
      <c r="I46" s="360"/>
      <c r="J46" s="360"/>
    </row>
    <row r="47" spans="1:10" ht="18.75" hidden="1" customHeight="1" x14ac:dyDescent="0.2">
      <c r="A47" s="360"/>
      <c r="B47" s="360"/>
      <c r="C47" s="360"/>
      <c r="D47" s="360"/>
      <c r="E47" s="360"/>
      <c r="F47" s="360"/>
      <c r="G47" s="360"/>
      <c r="H47" s="360"/>
      <c r="I47" s="360"/>
      <c r="J47" s="360"/>
    </row>
    <row r="48" spans="1:10" ht="18.75" hidden="1" customHeight="1" x14ac:dyDescent="0.2">
      <c r="A48" s="360"/>
      <c r="B48" s="360"/>
      <c r="C48" s="360"/>
      <c r="D48" s="360"/>
      <c r="E48" s="360"/>
      <c r="F48" s="360"/>
      <c r="G48" s="360"/>
      <c r="H48" s="360"/>
      <c r="I48" s="360"/>
      <c r="J48" s="360"/>
    </row>
    <row r="49" spans="1:10" ht="18.75" hidden="1" customHeight="1" x14ac:dyDescent="0.2">
      <c r="A49" s="360"/>
      <c r="B49" s="360"/>
      <c r="C49" s="360"/>
      <c r="D49" s="360"/>
      <c r="E49" s="360"/>
      <c r="F49" s="360"/>
      <c r="G49" s="360"/>
      <c r="H49" s="360"/>
      <c r="I49" s="360"/>
      <c r="J49" s="360"/>
    </row>
    <row r="50" spans="1:10" ht="18.75" hidden="1" customHeight="1" x14ac:dyDescent="0.2">
      <c r="A50" s="360"/>
      <c r="B50" s="360"/>
      <c r="C50" s="360"/>
      <c r="D50" s="360"/>
      <c r="E50" s="360"/>
      <c r="F50" s="360"/>
      <c r="G50" s="360"/>
      <c r="H50" s="360"/>
      <c r="I50" s="360"/>
      <c r="J50" s="360"/>
    </row>
    <row r="51" spans="1:10" ht="18.75" hidden="1" customHeight="1" x14ac:dyDescent="0.2">
      <c r="A51" s="360"/>
      <c r="B51" s="360"/>
      <c r="C51" s="360"/>
      <c r="D51" s="360"/>
      <c r="E51" s="360"/>
      <c r="F51" s="360"/>
      <c r="G51" s="360"/>
      <c r="H51" s="360"/>
      <c r="I51" s="360"/>
      <c r="J51" s="360"/>
    </row>
    <row r="52" spans="1:10" ht="21.75" hidden="1" customHeight="1" x14ac:dyDescent="0.2">
      <c r="A52" s="360"/>
      <c r="B52" s="360"/>
      <c r="C52" s="360"/>
      <c r="D52" s="360"/>
      <c r="E52" s="360"/>
      <c r="F52" s="360"/>
      <c r="G52" s="360"/>
      <c r="H52" s="360"/>
      <c r="I52" s="360"/>
      <c r="J52" s="360"/>
    </row>
    <row r="53" spans="1:10" hidden="1" x14ac:dyDescent="0.2">
      <c r="A53" s="360" t="s">
        <v>122</v>
      </c>
      <c r="B53" s="360"/>
      <c r="C53" s="360"/>
      <c r="D53" s="360"/>
      <c r="E53" s="360"/>
      <c r="F53" s="360"/>
      <c r="G53" s="360"/>
      <c r="H53" s="360"/>
      <c r="I53" s="360"/>
      <c r="J53" s="360"/>
    </row>
    <row r="54" spans="1:10" hidden="1" x14ac:dyDescent="0.2">
      <c r="A54" s="360"/>
      <c r="B54" s="360"/>
      <c r="C54" s="360"/>
      <c r="D54" s="360"/>
      <c r="E54" s="360"/>
      <c r="F54" s="360"/>
      <c r="G54" s="360"/>
      <c r="H54" s="360"/>
      <c r="I54" s="360"/>
      <c r="J54" s="360"/>
    </row>
    <row r="55" spans="1:10" hidden="1" x14ac:dyDescent="0.2">
      <c r="A55" s="360"/>
      <c r="B55" s="360"/>
      <c r="C55" s="360"/>
      <c r="D55" s="360"/>
      <c r="E55" s="360"/>
      <c r="F55" s="360"/>
      <c r="G55" s="360"/>
      <c r="H55" s="360"/>
      <c r="I55" s="360"/>
      <c r="J55" s="360"/>
    </row>
    <row r="56" spans="1:10" hidden="1" x14ac:dyDescent="0.2">
      <c r="A56" s="360"/>
      <c r="B56" s="360"/>
      <c r="C56" s="360"/>
      <c r="D56" s="360"/>
      <c r="E56" s="360"/>
      <c r="F56" s="360"/>
      <c r="G56" s="360"/>
      <c r="H56" s="360"/>
      <c r="I56" s="360"/>
      <c r="J56" s="360"/>
    </row>
    <row r="57" spans="1:10" hidden="1" x14ac:dyDescent="0.2">
      <c r="A57" s="360"/>
      <c r="B57" s="360"/>
      <c r="C57" s="360"/>
      <c r="D57" s="360"/>
      <c r="E57" s="360"/>
      <c r="F57" s="360"/>
      <c r="G57" s="360"/>
      <c r="H57" s="360"/>
      <c r="I57" s="360"/>
      <c r="J57" s="360"/>
    </row>
    <row r="58" spans="1:10" hidden="1" x14ac:dyDescent="0.2">
      <c r="A58" s="360"/>
      <c r="B58" s="360"/>
      <c r="C58" s="360"/>
      <c r="D58" s="360"/>
      <c r="E58" s="360"/>
      <c r="F58" s="360"/>
      <c r="G58" s="360"/>
      <c r="H58" s="360"/>
      <c r="I58" s="360"/>
      <c r="J58" s="360"/>
    </row>
    <row r="59" spans="1:10" hidden="1" x14ac:dyDescent="0.2">
      <c r="A59" s="360"/>
      <c r="B59" s="360"/>
      <c r="C59" s="360"/>
      <c r="D59" s="360"/>
      <c r="E59" s="360"/>
      <c r="F59" s="360"/>
      <c r="G59" s="360"/>
      <c r="H59" s="360"/>
      <c r="I59" s="360"/>
      <c r="J59" s="360"/>
    </row>
    <row r="60" spans="1:10" hidden="1" x14ac:dyDescent="0.2">
      <c r="A60" s="360"/>
      <c r="B60" s="360"/>
      <c r="C60" s="360"/>
      <c r="D60" s="360"/>
      <c r="E60" s="360"/>
      <c r="F60" s="360"/>
      <c r="G60" s="360"/>
      <c r="H60" s="360"/>
      <c r="I60" s="360"/>
      <c r="J60" s="360"/>
    </row>
    <row r="61" spans="1:10" hidden="1" x14ac:dyDescent="0.2">
      <c r="A61" s="360"/>
      <c r="B61" s="360"/>
      <c r="C61" s="360"/>
      <c r="D61" s="360"/>
      <c r="E61" s="360"/>
      <c r="F61" s="360"/>
      <c r="G61" s="360"/>
      <c r="H61" s="360"/>
      <c r="I61" s="360"/>
      <c r="J61" s="360"/>
    </row>
    <row r="62" spans="1:10" hidden="1" x14ac:dyDescent="0.2">
      <c r="A62" s="360"/>
      <c r="B62" s="360"/>
      <c r="C62" s="360"/>
      <c r="D62" s="360"/>
      <c r="E62" s="360"/>
      <c r="F62" s="360"/>
      <c r="G62" s="360"/>
      <c r="H62" s="360"/>
      <c r="I62" s="360"/>
      <c r="J62" s="360"/>
    </row>
    <row r="63" spans="1:10" hidden="1" x14ac:dyDescent="0.2">
      <c r="A63" s="360"/>
      <c r="B63" s="360"/>
      <c r="C63" s="360"/>
      <c r="D63" s="360"/>
      <c r="E63" s="360"/>
      <c r="F63" s="360"/>
      <c r="G63" s="360"/>
      <c r="H63" s="360"/>
      <c r="I63" s="360"/>
      <c r="J63" s="360"/>
    </row>
    <row r="64" spans="1:10" hidden="1" x14ac:dyDescent="0.2">
      <c r="A64" s="360"/>
      <c r="B64" s="360"/>
      <c r="C64" s="360"/>
      <c r="D64" s="360"/>
      <c r="E64" s="360"/>
      <c r="F64" s="360"/>
      <c r="G64" s="360"/>
      <c r="H64" s="360"/>
      <c r="I64" s="360"/>
      <c r="J64" s="360"/>
    </row>
    <row r="65" spans="1:10" hidden="1" x14ac:dyDescent="0.2">
      <c r="A65" s="360"/>
      <c r="B65" s="360"/>
      <c r="C65" s="360"/>
      <c r="D65" s="360"/>
      <c r="E65" s="360"/>
      <c r="F65" s="360"/>
      <c r="G65" s="360"/>
      <c r="H65" s="360"/>
      <c r="I65" s="360"/>
      <c r="J65" s="360"/>
    </row>
    <row r="66" spans="1:10" hidden="1" x14ac:dyDescent="0.2">
      <c r="A66" s="360"/>
      <c r="B66" s="360"/>
      <c r="C66" s="360"/>
      <c r="D66" s="360"/>
      <c r="E66" s="360"/>
      <c r="F66" s="360"/>
      <c r="G66" s="360"/>
      <c r="H66" s="360"/>
      <c r="I66" s="360"/>
      <c r="J66" s="360"/>
    </row>
    <row r="67" spans="1:10" hidden="1" x14ac:dyDescent="0.2"/>
    <row r="69" spans="1:10" ht="15.75" x14ac:dyDescent="0.25">
      <c r="A69" s="10" t="s">
        <v>160</v>
      </c>
      <c r="G69" s="74" t="s">
        <v>161</v>
      </c>
    </row>
  </sheetData>
  <mergeCells count="6">
    <mergeCell ref="A53:J66"/>
    <mergeCell ref="N8:P8"/>
    <mergeCell ref="A32:I32"/>
    <mergeCell ref="A34:I36"/>
    <mergeCell ref="A40:J44"/>
    <mergeCell ref="A46:J52"/>
  </mergeCells>
  <conditionalFormatting sqref="K12 K27">
    <cfRule type="containsText" dxfId="80" priority="4" operator="containsText" text="Too High">
      <formula>NOT(ISERROR(SEARCH("Too High",K12)))</formula>
    </cfRule>
  </conditionalFormatting>
  <conditionalFormatting sqref="K12">
    <cfRule type="containsText" dxfId="79" priority="5" operator="containsText" text="Within Limitations">
      <formula>NOT(ISERROR(SEARCH("Within Limitations",K12)))</formula>
    </cfRule>
  </conditionalFormatting>
  <conditionalFormatting sqref="K27">
    <cfRule type="containsText" dxfId="78" priority="6" operator="containsText" text="Within Limitations">
      <formula>NOT(ISERROR(SEARCH("Within Limitations",K27)))</formula>
    </cfRule>
  </conditionalFormatting>
  <conditionalFormatting sqref="P14">
    <cfRule type="expression" dxfId="77" priority="1">
      <formula>"$P$14&gt;(.75*$P$12)"</formula>
    </cfRule>
  </conditionalFormatting>
  <conditionalFormatting sqref="P20">
    <cfRule type="expression" dxfId="76" priority="2">
      <formula>"$P$14&gt;(.75*$P$12)"</formula>
    </cfRule>
  </conditionalFormatting>
  <hyperlinks>
    <hyperlink ref="G69" r:id="rId1" xr:uid="{3AA7965D-02A3-47CF-8184-8730A8E26077}"/>
  </hyperlinks>
  <pageMargins left="0.7" right="0.7" top="0.75" bottom="0.75" header="0.3" footer="0.3"/>
  <pageSetup scale="63" orientation="portrait" r:id="rId2"/>
  <legacyDrawing r:id="rId3"/>
</worksheet>
</file>

<file path=xl/worksheets/sheet6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625D18-113E-4CA1-B6D4-C5C37A397049}">
  <sheetPr>
    <pageSetUpPr fitToPage="1"/>
  </sheetPr>
  <dimension ref="A1:I51"/>
  <sheetViews>
    <sheetView zoomScale="85" zoomScaleNormal="85" workbookViewId="0">
      <selection activeCell="E47" sqref="E47"/>
    </sheetView>
  </sheetViews>
  <sheetFormatPr defaultColWidth="9.77734375" defaultRowHeight="15" x14ac:dyDescent="0.2"/>
  <cols>
    <col min="1" max="2" width="9.77734375" style="10"/>
    <col min="3" max="3" width="8.44140625" style="10" customWidth="1"/>
    <col min="4" max="4" width="15.21875" style="10" customWidth="1"/>
    <col min="5" max="5" width="17.109375" style="10" customWidth="1"/>
    <col min="6" max="6" width="15.77734375" style="10" customWidth="1"/>
    <col min="7" max="8" width="14.77734375" style="10" customWidth="1"/>
    <col min="9" max="9" width="4.77734375" style="10" customWidth="1"/>
    <col min="10" max="16384" width="9.77734375" style="10"/>
  </cols>
  <sheetData>
    <row r="1" spans="1:9" ht="15" customHeight="1" x14ac:dyDescent="0.2">
      <c r="H1" s="182" t="s">
        <v>117</v>
      </c>
    </row>
    <row r="2" spans="1:9" ht="15" customHeight="1" x14ac:dyDescent="0.2">
      <c r="H2" s="9"/>
    </row>
    <row r="3" spans="1:9" ht="15" customHeight="1" x14ac:dyDescent="0.2"/>
    <row r="4" spans="1:9" ht="15" customHeight="1" x14ac:dyDescent="0.25">
      <c r="A4" s="398" t="str">
        <f>+'DS 9'!D2</f>
        <v>DS Example Fund 9</v>
      </c>
      <c r="B4" s="398"/>
      <c r="C4" s="398"/>
      <c r="D4" s="398"/>
      <c r="E4" s="398"/>
      <c r="F4" s="398"/>
      <c r="G4" s="398"/>
      <c r="H4" s="398"/>
    </row>
    <row r="5" spans="1:9" ht="15" customHeight="1" x14ac:dyDescent="0.25">
      <c r="A5" s="397" t="s">
        <v>156</v>
      </c>
      <c r="B5" s="397"/>
      <c r="C5" s="397"/>
      <c r="D5" s="397"/>
      <c r="E5" s="397"/>
      <c r="F5" s="397"/>
      <c r="G5" s="397"/>
      <c r="H5" s="397"/>
    </row>
    <row r="6" spans="1:9" ht="15" customHeight="1" x14ac:dyDescent="0.25">
      <c r="A6" s="397" t="str">
        <f>+'DS 9'!E3</f>
        <v>Fund XXXX</v>
      </c>
      <c r="B6" s="397"/>
      <c r="C6" s="397"/>
      <c r="D6" s="397"/>
      <c r="E6" s="397"/>
      <c r="F6" s="397"/>
      <c r="G6" s="397"/>
      <c r="H6" s="397"/>
    </row>
    <row r="7" spans="1:9" ht="15" customHeight="1" x14ac:dyDescent="0.2">
      <c r="C7" s="9"/>
      <c r="D7" s="9"/>
    </row>
    <row r="8" spans="1:9" ht="15" customHeight="1" x14ac:dyDescent="0.2">
      <c r="D8" s="340" t="s">
        <v>697</v>
      </c>
      <c r="E8" s="399" t="s">
        <v>698</v>
      </c>
      <c r="F8" s="400"/>
      <c r="G8" s="400"/>
      <c r="H8" s="401"/>
    </row>
    <row r="9" spans="1:9" ht="15" customHeight="1" x14ac:dyDescent="0.2">
      <c r="D9" s="5" t="s">
        <v>28</v>
      </c>
      <c r="E9" s="5" t="s">
        <v>28</v>
      </c>
      <c r="F9" s="5" t="s">
        <v>29</v>
      </c>
      <c r="G9" s="29" t="s">
        <v>29</v>
      </c>
      <c r="H9" s="30"/>
      <c r="I9" s="28"/>
    </row>
    <row r="10" spans="1:9" ht="15" customHeight="1" x14ac:dyDescent="0.2">
      <c r="D10" s="5" t="s">
        <v>30</v>
      </c>
      <c r="E10" s="5" t="s">
        <v>30</v>
      </c>
      <c r="F10" s="5" t="s">
        <v>30</v>
      </c>
      <c r="G10" s="29" t="s">
        <v>30</v>
      </c>
      <c r="H10" s="30"/>
      <c r="I10" s="28"/>
    </row>
    <row r="11" spans="1:9" ht="15" customHeight="1" x14ac:dyDescent="0.25">
      <c r="A11" s="223" t="s">
        <v>31</v>
      </c>
      <c r="B11" s="91"/>
      <c r="C11" s="91"/>
      <c r="D11" s="31">
        <f>+E11-1</f>
        <v>2024</v>
      </c>
      <c r="E11" s="31">
        <f>+F11-1</f>
        <v>2025</v>
      </c>
      <c r="F11" s="31">
        <f>+G11-1</f>
        <v>2026</v>
      </c>
      <c r="G11" s="32">
        <f>+TOC!D2</f>
        <v>2027</v>
      </c>
      <c r="H11" s="33"/>
      <c r="I11" s="28"/>
    </row>
    <row r="12" spans="1:9" ht="21" customHeight="1" x14ac:dyDescent="0.2">
      <c r="A12" s="338" t="s">
        <v>64</v>
      </c>
      <c r="B12" s="91"/>
      <c r="C12" s="91"/>
      <c r="D12" s="117">
        <v>0</v>
      </c>
      <c r="E12" s="117">
        <v>0</v>
      </c>
      <c r="F12" s="118">
        <v>0</v>
      </c>
      <c r="G12" s="121"/>
      <c r="H12" s="119"/>
      <c r="I12" s="53"/>
    </row>
    <row r="13" spans="1:9" ht="21" customHeight="1" x14ac:dyDescent="0.2">
      <c r="A13" s="338" t="s">
        <v>163</v>
      </c>
      <c r="B13" s="91"/>
      <c r="C13" s="91"/>
      <c r="D13" s="117">
        <v>0</v>
      </c>
      <c r="E13" s="117">
        <v>0</v>
      </c>
      <c r="F13" s="118">
        <v>0</v>
      </c>
      <c r="G13" s="121"/>
      <c r="H13" s="120">
        <v>0</v>
      </c>
      <c r="I13" s="53"/>
    </row>
    <row r="14" spans="1:9" ht="21" customHeight="1" x14ac:dyDescent="0.2">
      <c r="A14" s="338" t="s">
        <v>164</v>
      </c>
      <c r="B14" s="91"/>
      <c r="C14" s="91"/>
      <c r="D14" s="117">
        <v>0</v>
      </c>
      <c r="E14" s="117">
        <v>0</v>
      </c>
      <c r="F14" s="118">
        <v>0</v>
      </c>
      <c r="G14" s="121"/>
      <c r="H14" s="120">
        <v>0</v>
      </c>
      <c r="I14" s="34"/>
    </row>
    <row r="15" spans="1:9" ht="21" customHeight="1" x14ac:dyDescent="0.2">
      <c r="A15" s="338" t="s">
        <v>142</v>
      </c>
      <c r="B15" s="91"/>
      <c r="C15" s="91"/>
      <c r="D15" s="117">
        <v>0</v>
      </c>
      <c r="E15" s="117">
        <v>0</v>
      </c>
      <c r="F15" s="118">
        <v>0</v>
      </c>
      <c r="G15" s="121"/>
      <c r="H15" s="120">
        <v>0</v>
      </c>
      <c r="I15" s="34"/>
    </row>
    <row r="16" spans="1:9" ht="20.25" customHeight="1" x14ac:dyDescent="0.2">
      <c r="A16" s="338" t="s">
        <v>141</v>
      </c>
      <c r="B16" s="91"/>
      <c r="C16" s="91"/>
      <c r="D16" s="117">
        <v>0</v>
      </c>
      <c r="E16" s="117">
        <v>0</v>
      </c>
      <c r="F16" s="118">
        <v>0</v>
      </c>
      <c r="G16" s="121"/>
      <c r="H16" s="120">
        <v>0</v>
      </c>
      <c r="I16" s="34"/>
    </row>
    <row r="17" spans="1:9" ht="21" customHeight="1" x14ac:dyDescent="0.2">
      <c r="A17" s="338" t="s">
        <v>140</v>
      </c>
      <c r="B17" s="91"/>
      <c r="C17" s="91"/>
      <c r="D17" s="117">
        <v>0</v>
      </c>
      <c r="E17" s="117">
        <v>0</v>
      </c>
      <c r="F17" s="118">
        <v>0</v>
      </c>
      <c r="G17" s="121"/>
      <c r="H17" s="120">
        <v>0</v>
      </c>
      <c r="I17" s="34"/>
    </row>
    <row r="18" spans="1:9" ht="20.25" customHeight="1" x14ac:dyDescent="0.2">
      <c r="A18" s="220"/>
      <c r="B18" s="91"/>
      <c r="C18" s="91"/>
      <c r="D18" s="117">
        <v>0</v>
      </c>
      <c r="E18" s="117">
        <v>0</v>
      </c>
      <c r="F18" s="118">
        <v>0</v>
      </c>
      <c r="G18" s="121"/>
      <c r="H18" s="120">
        <v>0</v>
      </c>
      <c r="I18" s="34"/>
    </row>
    <row r="19" spans="1:9" ht="20.25" customHeight="1" x14ac:dyDescent="0.2">
      <c r="A19" s="220"/>
      <c r="B19" s="91"/>
      <c r="C19" s="91"/>
      <c r="D19" s="117">
        <v>0</v>
      </c>
      <c r="E19" s="117">
        <v>0</v>
      </c>
      <c r="F19" s="118">
        <v>0</v>
      </c>
      <c r="G19" s="121"/>
      <c r="H19" s="120">
        <v>0</v>
      </c>
      <c r="I19" s="34"/>
    </row>
    <row r="20" spans="1:9" ht="20.25" customHeight="1" x14ac:dyDescent="0.2">
      <c r="A20" s="220"/>
      <c r="B20" s="91"/>
      <c r="C20" s="91"/>
      <c r="D20" s="117">
        <v>0</v>
      </c>
      <c r="E20" s="117">
        <v>0</v>
      </c>
      <c r="F20" s="118">
        <v>0</v>
      </c>
      <c r="G20" s="121"/>
      <c r="H20" s="120">
        <v>0</v>
      </c>
      <c r="I20" s="34"/>
    </row>
    <row r="21" spans="1:9" ht="20.25" customHeight="1" x14ac:dyDescent="0.2">
      <c r="A21" s="220"/>
      <c r="B21" s="91"/>
      <c r="C21" s="91"/>
      <c r="D21" s="117">
        <v>0</v>
      </c>
      <c r="E21" s="117">
        <v>0</v>
      </c>
      <c r="F21" s="118">
        <v>0</v>
      </c>
      <c r="G21" s="121"/>
      <c r="H21" s="120">
        <v>0</v>
      </c>
      <c r="I21" s="34"/>
    </row>
    <row r="22" spans="1:9" ht="21" customHeight="1" x14ac:dyDescent="0.2">
      <c r="A22" s="220"/>
      <c r="B22" s="91"/>
      <c r="C22" s="91"/>
      <c r="D22" s="117">
        <v>0</v>
      </c>
      <c r="E22" s="117">
        <v>0</v>
      </c>
      <c r="F22" s="118">
        <v>0</v>
      </c>
      <c r="G22" s="121"/>
      <c r="H22" s="120">
        <v>0</v>
      </c>
      <c r="I22" s="34"/>
    </row>
    <row r="23" spans="1:9" ht="21" customHeight="1" x14ac:dyDescent="0.2">
      <c r="A23" s="220"/>
      <c r="B23" s="91"/>
      <c r="C23" s="91"/>
      <c r="D23" s="117">
        <v>0</v>
      </c>
      <c r="E23" s="117">
        <v>0</v>
      </c>
      <c r="F23" s="118">
        <v>0</v>
      </c>
      <c r="G23" s="121"/>
      <c r="H23" s="120">
        <v>0</v>
      </c>
      <c r="I23" s="34"/>
    </row>
    <row r="24" spans="1:9" ht="21" customHeight="1" x14ac:dyDescent="0.2">
      <c r="A24" s="220"/>
      <c r="B24" s="91"/>
      <c r="C24" s="91"/>
      <c r="D24" s="117">
        <v>0</v>
      </c>
      <c r="E24" s="117">
        <v>0</v>
      </c>
      <c r="F24" s="118">
        <v>0</v>
      </c>
      <c r="G24" s="121"/>
      <c r="H24" s="120">
        <v>0</v>
      </c>
      <c r="I24" s="34"/>
    </row>
    <row r="25" spans="1:9" ht="21" customHeight="1" x14ac:dyDescent="0.2">
      <c r="A25" s="220"/>
      <c r="B25" s="91"/>
      <c r="C25" s="91"/>
      <c r="D25" s="117">
        <v>0</v>
      </c>
      <c r="E25" s="117">
        <v>0</v>
      </c>
      <c r="F25" s="118">
        <v>0</v>
      </c>
      <c r="G25" s="121"/>
      <c r="H25" s="120">
        <v>0</v>
      </c>
      <c r="I25" s="34"/>
    </row>
    <row r="26" spans="1:9" ht="20.25" customHeight="1" x14ac:dyDescent="0.2">
      <c r="A26" s="220"/>
      <c r="B26" s="91"/>
      <c r="C26" s="91"/>
      <c r="D26" s="117">
        <v>0</v>
      </c>
      <c r="E26" s="117">
        <v>0</v>
      </c>
      <c r="F26" s="118">
        <v>0</v>
      </c>
      <c r="G26" s="121"/>
      <c r="H26" s="120">
        <v>0</v>
      </c>
      <c r="I26" s="34"/>
    </row>
    <row r="27" spans="1:9" ht="28.5" customHeight="1" x14ac:dyDescent="0.2">
      <c r="A27" s="220" t="s">
        <v>135</v>
      </c>
      <c r="B27" s="91"/>
      <c r="C27" s="91"/>
      <c r="D27" s="35">
        <f>SUM(D12:D26)</f>
        <v>0</v>
      </c>
      <c r="E27" s="35">
        <f>SUM(E12:E26)</f>
        <v>0</v>
      </c>
      <c r="F27" s="35">
        <f>SUM(F12:F26)</f>
        <v>0</v>
      </c>
      <c r="G27" s="55"/>
      <c r="H27" s="23">
        <f>SUM(H13:H26)</f>
        <v>0</v>
      </c>
      <c r="I27" s="34"/>
    </row>
    <row r="28" spans="1:9" x14ac:dyDescent="0.2">
      <c r="A28" s="91"/>
      <c r="B28" s="91"/>
      <c r="C28" s="91"/>
      <c r="D28" s="1"/>
      <c r="E28" s="1"/>
      <c r="F28" s="1"/>
      <c r="H28" s="1"/>
    </row>
    <row r="29" spans="1:9" x14ac:dyDescent="0.2">
      <c r="A29" s="91"/>
      <c r="B29" s="91"/>
      <c r="C29" s="91"/>
      <c r="D29" s="2" t="s">
        <v>28</v>
      </c>
      <c r="E29" s="2" t="s">
        <v>28</v>
      </c>
      <c r="F29" s="2" t="s">
        <v>29</v>
      </c>
      <c r="G29" s="3"/>
      <c r="H29" s="4" t="s">
        <v>41</v>
      </c>
      <c r="I29" s="28"/>
    </row>
    <row r="30" spans="1:9" ht="15.75" x14ac:dyDescent="0.25">
      <c r="A30" s="223"/>
      <c r="B30" s="91"/>
      <c r="C30" s="91"/>
      <c r="D30" s="5" t="s">
        <v>42</v>
      </c>
      <c r="E30" s="5" t="s">
        <v>42</v>
      </c>
      <c r="F30" s="5" t="s">
        <v>42</v>
      </c>
      <c r="G30" s="6" t="s">
        <v>43</v>
      </c>
      <c r="H30" s="7" t="s">
        <v>44</v>
      </c>
      <c r="I30" s="28"/>
    </row>
    <row r="31" spans="1:9" ht="20.25" customHeight="1" x14ac:dyDescent="0.25">
      <c r="A31" s="223" t="s">
        <v>45</v>
      </c>
      <c r="B31" s="91"/>
      <c r="C31" s="91"/>
      <c r="D31" s="5">
        <f>+D11</f>
        <v>2024</v>
      </c>
      <c r="E31" s="5">
        <f>+E11</f>
        <v>2025</v>
      </c>
      <c r="F31" s="5">
        <f>+F11</f>
        <v>2026</v>
      </c>
      <c r="G31" s="8">
        <f>+G11</f>
        <v>2027</v>
      </c>
      <c r="H31" s="7">
        <f>+G11</f>
        <v>2027</v>
      </c>
      <c r="I31" s="28"/>
    </row>
    <row r="32" spans="1:9" ht="20.25" customHeight="1" x14ac:dyDescent="0.2">
      <c r="A32" s="338" t="s">
        <v>151</v>
      </c>
      <c r="B32" s="91"/>
      <c r="C32" s="91"/>
      <c r="D32" s="111">
        <v>0</v>
      </c>
      <c r="E32" s="111">
        <v>0</v>
      </c>
      <c r="F32" s="111">
        <v>0</v>
      </c>
      <c r="G32" s="112">
        <v>0</v>
      </c>
      <c r="H32" s="111">
        <v>0</v>
      </c>
      <c r="I32" s="28"/>
    </row>
    <row r="33" spans="1:9" ht="20.25" customHeight="1" x14ac:dyDescent="0.2">
      <c r="A33" s="338" t="s">
        <v>80</v>
      </c>
      <c r="B33" s="91"/>
      <c r="C33" s="91"/>
      <c r="D33" s="111">
        <v>0</v>
      </c>
      <c r="E33" s="111">
        <v>0</v>
      </c>
      <c r="F33" s="111">
        <v>0</v>
      </c>
      <c r="G33" s="112">
        <v>0</v>
      </c>
      <c r="H33" s="111">
        <v>0</v>
      </c>
      <c r="I33" s="28"/>
    </row>
    <row r="34" spans="1:9" ht="20.25" customHeight="1" x14ac:dyDescent="0.2">
      <c r="A34" s="338" t="s">
        <v>150</v>
      </c>
      <c r="B34" s="91"/>
      <c r="C34" s="91"/>
      <c r="D34" s="111">
        <v>0</v>
      </c>
      <c r="E34" s="111">
        <v>0</v>
      </c>
      <c r="F34" s="111">
        <v>0</v>
      </c>
      <c r="G34" s="112">
        <v>0</v>
      </c>
      <c r="H34" s="111">
        <v>0</v>
      </c>
      <c r="I34" s="28"/>
    </row>
    <row r="35" spans="1:9" ht="20.25" customHeight="1" x14ac:dyDescent="0.2">
      <c r="A35" s="220"/>
      <c r="B35" s="91"/>
      <c r="C35" s="91"/>
      <c r="D35" s="111">
        <v>0</v>
      </c>
      <c r="E35" s="111">
        <v>0</v>
      </c>
      <c r="F35" s="111">
        <v>0</v>
      </c>
      <c r="G35" s="112">
        <v>0</v>
      </c>
      <c r="H35" s="111">
        <v>0</v>
      </c>
      <c r="I35" s="28"/>
    </row>
    <row r="36" spans="1:9" ht="20.25" customHeight="1" x14ac:dyDescent="0.2">
      <c r="A36" s="220"/>
      <c r="B36" s="91"/>
      <c r="C36" s="91"/>
      <c r="D36" s="111">
        <v>0</v>
      </c>
      <c r="E36" s="111">
        <v>0</v>
      </c>
      <c r="F36" s="111">
        <v>0</v>
      </c>
      <c r="G36" s="112">
        <v>0</v>
      </c>
      <c r="H36" s="111">
        <v>0</v>
      </c>
      <c r="I36" s="28"/>
    </row>
    <row r="37" spans="1:9" ht="20.25" customHeight="1" x14ac:dyDescent="0.2">
      <c r="A37" s="220"/>
      <c r="B37" s="91"/>
      <c r="C37" s="91"/>
      <c r="D37" s="111">
        <v>0</v>
      </c>
      <c r="E37" s="111">
        <v>0</v>
      </c>
      <c r="F37" s="111">
        <v>0</v>
      </c>
      <c r="G37" s="112">
        <v>0</v>
      </c>
      <c r="H37" s="111">
        <v>0</v>
      </c>
      <c r="I37" s="28"/>
    </row>
    <row r="38" spans="1:9" ht="20.25" customHeight="1" x14ac:dyDescent="0.2">
      <c r="A38" s="220"/>
      <c r="B38" s="91"/>
      <c r="C38" s="91"/>
      <c r="D38" s="111">
        <v>0</v>
      </c>
      <c r="E38" s="111">
        <v>0</v>
      </c>
      <c r="F38" s="111">
        <v>0</v>
      </c>
      <c r="G38" s="112">
        <v>0</v>
      </c>
      <c r="H38" s="111">
        <v>0</v>
      </c>
      <c r="I38" s="28"/>
    </row>
    <row r="39" spans="1:9" ht="21" customHeight="1" x14ac:dyDescent="0.2">
      <c r="A39" s="220"/>
      <c r="B39" s="91"/>
      <c r="C39" s="91"/>
      <c r="D39" s="111">
        <v>0</v>
      </c>
      <c r="E39" s="111">
        <v>0</v>
      </c>
      <c r="F39" s="111">
        <v>0</v>
      </c>
      <c r="G39" s="112">
        <v>0</v>
      </c>
      <c r="H39" s="111">
        <v>0</v>
      </c>
      <c r="I39" s="28"/>
    </row>
    <row r="40" spans="1:9" ht="21" customHeight="1" x14ac:dyDescent="0.2">
      <c r="A40" s="220"/>
      <c r="B40" s="91"/>
      <c r="C40" s="91"/>
      <c r="D40" s="111">
        <v>0</v>
      </c>
      <c r="E40" s="111">
        <v>0</v>
      </c>
      <c r="F40" s="111">
        <v>0</v>
      </c>
      <c r="G40" s="112">
        <v>0</v>
      </c>
      <c r="H40" s="111">
        <v>0</v>
      </c>
      <c r="I40" s="28"/>
    </row>
    <row r="41" spans="1:9" ht="21" customHeight="1" x14ac:dyDescent="0.2">
      <c r="A41" s="220"/>
      <c r="B41" s="91"/>
      <c r="C41" s="91"/>
      <c r="D41" s="111">
        <v>0</v>
      </c>
      <c r="E41" s="111">
        <v>0</v>
      </c>
      <c r="F41" s="111">
        <v>0</v>
      </c>
      <c r="G41" s="112">
        <v>0</v>
      </c>
      <c r="H41" s="111">
        <v>0</v>
      </c>
      <c r="I41" s="28"/>
    </row>
    <row r="42" spans="1:9" ht="21" customHeight="1" x14ac:dyDescent="0.2">
      <c r="A42" s="220"/>
      <c r="B42" s="91"/>
      <c r="C42" s="91"/>
      <c r="D42" s="111">
        <v>0</v>
      </c>
      <c r="E42" s="111">
        <v>0</v>
      </c>
      <c r="F42" s="111">
        <v>0</v>
      </c>
      <c r="G42" s="112">
        <v>0</v>
      </c>
      <c r="H42" s="111">
        <v>0</v>
      </c>
      <c r="I42" s="28"/>
    </row>
    <row r="43" spans="1:9" ht="21" customHeight="1" x14ac:dyDescent="0.2">
      <c r="A43" s="220"/>
      <c r="B43" s="91"/>
      <c r="C43" s="91"/>
      <c r="D43" s="111">
        <v>0</v>
      </c>
      <c r="E43" s="111">
        <v>0</v>
      </c>
      <c r="F43" s="111">
        <v>0</v>
      </c>
      <c r="G43" s="112">
        <v>0</v>
      </c>
      <c r="H43" s="111">
        <v>0</v>
      </c>
      <c r="I43" s="28"/>
    </row>
    <row r="44" spans="1:9" ht="20.25" customHeight="1" x14ac:dyDescent="0.2">
      <c r="A44" s="220"/>
      <c r="B44" s="91"/>
      <c r="C44" s="91"/>
      <c r="D44" s="89">
        <v>0</v>
      </c>
      <c r="E44" s="89">
        <v>0</v>
      </c>
      <c r="F44" s="89">
        <v>0</v>
      </c>
      <c r="G44" s="90">
        <v>0</v>
      </c>
      <c r="H44" s="200">
        <v>0</v>
      </c>
    </row>
    <row r="45" spans="1:9" ht="20.100000000000001" customHeight="1" x14ac:dyDescent="0.25">
      <c r="A45" s="223" t="s">
        <v>143</v>
      </c>
      <c r="B45" s="91"/>
      <c r="C45" s="91"/>
      <c r="D45" s="35">
        <f>SUM(D32:D44)</f>
        <v>0</v>
      </c>
      <c r="E45" s="35">
        <f>SUM(E32:E44)</f>
        <v>0</v>
      </c>
      <c r="F45" s="35">
        <f>SUM(F32:F44)</f>
        <v>0</v>
      </c>
      <c r="G45" s="35">
        <f>SUM(G32:G44)</f>
        <v>0</v>
      </c>
      <c r="H45" s="194">
        <f>SUM(H32:H44)</f>
        <v>0</v>
      </c>
    </row>
    <row r="46" spans="1:9" ht="20.100000000000001" customHeight="1" x14ac:dyDescent="0.25">
      <c r="A46" s="223" t="s">
        <v>58</v>
      </c>
      <c r="B46" s="91"/>
      <c r="C46" s="91"/>
      <c r="D46" s="35">
        <f>D27-D45</f>
        <v>0</v>
      </c>
      <c r="E46" s="35">
        <f>E27-E45</f>
        <v>0</v>
      </c>
      <c r="F46" s="35">
        <f>F27-F45</f>
        <v>0</v>
      </c>
      <c r="G46" s="36">
        <f>H27-G45</f>
        <v>0</v>
      </c>
      <c r="H46" s="194">
        <f>H27-H45</f>
        <v>0</v>
      </c>
    </row>
    <row r="47" spans="1:9" ht="15.75" x14ac:dyDescent="0.25">
      <c r="A47" s="223" t="s">
        <v>59</v>
      </c>
      <c r="B47" s="91"/>
      <c r="C47" s="91"/>
      <c r="D47" s="89">
        <v>0</v>
      </c>
      <c r="E47" s="89">
        <f>D50</f>
        <v>0</v>
      </c>
      <c r="F47" s="35">
        <f>+E50</f>
        <v>0</v>
      </c>
      <c r="G47" s="36">
        <f>+F50</f>
        <v>0</v>
      </c>
      <c r="H47" s="194">
        <f>+F50</f>
        <v>0</v>
      </c>
    </row>
    <row r="48" spans="1:9" ht="20.100000000000001" customHeight="1" x14ac:dyDescent="0.25">
      <c r="A48" s="223" t="s">
        <v>60</v>
      </c>
      <c r="B48" s="91"/>
      <c r="C48" s="91"/>
      <c r="D48" s="89">
        <v>0</v>
      </c>
      <c r="E48" s="89">
        <v>0</v>
      </c>
      <c r="F48" s="89">
        <v>0</v>
      </c>
      <c r="G48" s="90">
        <v>0</v>
      </c>
      <c r="H48" s="195">
        <v>0</v>
      </c>
    </row>
    <row r="49" spans="1:8" ht="20.100000000000001" customHeight="1" x14ac:dyDescent="0.25">
      <c r="A49" s="223" t="s">
        <v>66</v>
      </c>
      <c r="B49" s="91"/>
      <c r="C49" s="91"/>
      <c r="D49" s="89">
        <v>0</v>
      </c>
      <c r="E49" s="89">
        <v>0</v>
      </c>
      <c r="F49" s="89">
        <v>0</v>
      </c>
      <c r="G49" s="90">
        <v>0</v>
      </c>
      <c r="H49" s="195">
        <v>0</v>
      </c>
    </row>
    <row r="50" spans="1:8" ht="20.100000000000001" customHeight="1" x14ac:dyDescent="0.25">
      <c r="A50" s="223" t="s">
        <v>144</v>
      </c>
      <c r="B50" s="91"/>
      <c r="C50" s="91"/>
      <c r="D50" s="191">
        <f>D46+D47+D48-D49</f>
        <v>0</v>
      </c>
      <c r="E50" s="191">
        <f>E46+E47+E48-E49</f>
        <v>0</v>
      </c>
      <c r="F50" s="192">
        <f>F46+F47+F48-F49</f>
        <v>0</v>
      </c>
      <c r="G50" s="193">
        <f>G46+G47+G48-G49</f>
        <v>0</v>
      </c>
      <c r="H50" s="196">
        <f>H46+H47+H48-H49</f>
        <v>0</v>
      </c>
    </row>
    <row r="51" spans="1:8" ht="20.100000000000001" customHeight="1" x14ac:dyDescent="0.2">
      <c r="A51" s="91"/>
      <c r="B51" s="91"/>
      <c r="C51" s="91"/>
      <c r="D51" s="91"/>
    </row>
  </sheetData>
  <mergeCells count="4">
    <mergeCell ref="A4:H4"/>
    <mergeCell ref="A5:H5"/>
    <mergeCell ref="A6:H6"/>
    <mergeCell ref="E8:H8"/>
  </mergeCells>
  <pageMargins left="0.7" right="0.7" top="0.75" bottom="0.75" header="0.3" footer="0.3"/>
  <pageSetup scale="76" orientation="portrait" r:id="rId1"/>
  <legacyDrawing r:id="rId2"/>
</worksheet>
</file>

<file path=xl/worksheets/sheet6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2FEA78-3FF6-4585-8BD1-AEE9C7209E3B}">
  <sheetPr>
    <pageSetUpPr fitToPage="1"/>
  </sheetPr>
  <dimension ref="A1:P69"/>
  <sheetViews>
    <sheetView showGridLines="0" zoomScale="85" zoomScaleNormal="85" workbookViewId="0">
      <selection activeCell="I30" sqref="I30"/>
    </sheetView>
  </sheetViews>
  <sheetFormatPr defaultColWidth="8.88671875" defaultRowHeight="15" x14ac:dyDescent="0.2"/>
  <cols>
    <col min="1" max="1" width="5.44140625" style="10" customWidth="1"/>
    <col min="2" max="4" width="8.88671875" style="10"/>
    <col min="5" max="5" width="13.6640625" style="10" customWidth="1"/>
    <col min="6" max="6" width="11.77734375" style="10" customWidth="1"/>
    <col min="7" max="7" width="17.44140625" style="10" customWidth="1"/>
    <col min="8" max="8" width="2.77734375" style="10" customWidth="1"/>
    <col min="9" max="9" width="16.88671875" style="10" customWidth="1"/>
    <col min="10" max="10" width="8.88671875" style="10"/>
    <col min="11" max="11" width="15.44140625" style="10" bestFit="1" customWidth="1"/>
    <col min="12" max="14" width="8.88671875" style="10"/>
    <col min="15" max="15" width="19" style="10" customWidth="1"/>
    <col min="16" max="16" width="10.33203125" style="10" bestFit="1" customWidth="1"/>
    <col min="17" max="16384" width="8.88671875" style="10"/>
  </cols>
  <sheetData>
    <row r="1" spans="1:16" x14ac:dyDescent="0.2">
      <c r="I1" s="182" t="s">
        <v>116</v>
      </c>
    </row>
    <row r="2" spans="1:16" ht="26.25" x14ac:dyDescent="0.4">
      <c r="D2" s="88" t="s">
        <v>280</v>
      </c>
      <c r="E2" s="87"/>
      <c r="F2" s="91"/>
      <c r="G2" s="91"/>
    </row>
    <row r="3" spans="1:16" ht="23.25" x14ac:dyDescent="0.35">
      <c r="A3" s="15"/>
      <c r="B3" s="11"/>
      <c r="C3" s="15"/>
      <c r="D3" s="93"/>
      <c r="E3" s="86" t="s">
        <v>215</v>
      </c>
      <c r="F3" s="94"/>
      <c r="G3" s="93"/>
      <c r="H3" s="15"/>
      <c r="I3" s="15"/>
    </row>
    <row r="4" spans="1:16" ht="23.25" x14ac:dyDescent="0.35">
      <c r="A4" s="15"/>
      <c r="B4" s="11"/>
      <c r="C4" s="15"/>
      <c r="D4" s="93"/>
      <c r="E4" s="93"/>
      <c r="F4" s="93"/>
      <c r="G4" s="93"/>
      <c r="H4" s="15"/>
    </row>
    <row r="5" spans="1:16" ht="24" thickBot="1" x14ac:dyDescent="0.4">
      <c r="A5" s="15"/>
      <c r="B5" s="11"/>
      <c r="C5" s="15"/>
      <c r="D5" s="15"/>
      <c r="E5" s="40"/>
      <c r="F5" s="77"/>
      <c r="G5" s="15"/>
      <c r="H5" s="15"/>
      <c r="I5" s="15"/>
    </row>
    <row r="6" spans="1:16" ht="18.75" thickBot="1" x14ac:dyDescent="0.3">
      <c r="A6" s="75" t="s">
        <v>102</v>
      </c>
      <c r="B6" s="76"/>
      <c r="C6" s="76"/>
      <c r="D6" s="76"/>
      <c r="E6" s="85">
        <v>0</v>
      </c>
      <c r="F6" s="41"/>
    </row>
    <row r="8" spans="1:16" ht="15.75" x14ac:dyDescent="0.25">
      <c r="B8" s="18" t="s">
        <v>8</v>
      </c>
      <c r="N8" s="397" t="s">
        <v>98</v>
      </c>
      <c r="O8" s="397"/>
      <c r="P8" s="397"/>
    </row>
    <row r="9" spans="1:16" x14ac:dyDescent="0.2">
      <c r="A9" s="9" t="s">
        <v>9</v>
      </c>
      <c r="B9" s="9" t="s">
        <v>145</v>
      </c>
      <c r="G9" s="21">
        <f>+'DS 10 WKS'!H45</f>
        <v>0</v>
      </c>
      <c r="H9" s="14"/>
      <c r="I9" s="14"/>
    </row>
    <row r="10" spans="1:16" x14ac:dyDescent="0.2">
      <c r="B10" s="9" t="s">
        <v>146</v>
      </c>
      <c r="G10" s="22">
        <f>+'DS 10 WKS'!H49</f>
        <v>0</v>
      </c>
      <c r="H10" s="14"/>
      <c r="I10" s="14"/>
      <c r="N10" s="10" t="s">
        <v>109</v>
      </c>
      <c r="P10" s="45">
        <f>+'DS 10 WKS'!F45</f>
        <v>0</v>
      </c>
    </row>
    <row r="11" spans="1:16" ht="15.75" thickBot="1" x14ac:dyDescent="0.25">
      <c r="B11" s="9" t="s">
        <v>10</v>
      </c>
      <c r="G11" s="22"/>
      <c r="H11" s="14"/>
      <c r="I11" s="21">
        <f>G9+G10</f>
        <v>0</v>
      </c>
      <c r="N11" s="10" t="s">
        <v>110</v>
      </c>
      <c r="P11" s="46">
        <f>+'DS 10 WKS'!F49</f>
        <v>0</v>
      </c>
    </row>
    <row r="12" spans="1:16" ht="15.75" thickBot="1" x14ac:dyDescent="0.25">
      <c r="A12" s="9" t="s">
        <v>11</v>
      </c>
      <c r="B12" s="9" t="s">
        <v>63</v>
      </c>
      <c r="G12" s="14"/>
      <c r="H12" s="14"/>
      <c r="I12" s="83">
        <v>0</v>
      </c>
      <c r="K12" s="42" t="str">
        <f>IF(I12&gt;P24,"Too High", "Within Limitations")</f>
        <v>Within Limitations</v>
      </c>
      <c r="N12" s="10" t="s">
        <v>99</v>
      </c>
      <c r="P12" s="45">
        <f>SUM(P10:P11)</f>
        <v>0</v>
      </c>
    </row>
    <row r="13" spans="1:16" x14ac:dyDescent="0.2">
      <c r="A13" s="9" t="s">
        <v>12</v>
      </c>
      <c r="B13" s="9" t="s">
        <v>13</v>
      </c>
      <c r="I13" s="1"/>
      <c r="P13" s="45"/>
    </row>
    <row r="14" spans="1:16" ht="15.75" thickBot="1" x14ac:dyDescent="0.25">
      <c r="B14" s="9" t="s">
        <v>14</v>
      </c>
      <c r="I14" s="174">
        <f>I11+I12</f>
        <v>0</v>
      </c>
      <c r="N14" s="10" t="s">
        <v>120</v>
      </c>
      <c r="P14" s="79">
        <f>+P12*0.75</f>
        <v>0</v>
      </c>
    </row>
    <row r="15" spans="1:16" ht="15.75" thickTop="1" x14ac:dyDescent="0.2">
      <c r="I15" s="12"/>
    </row>
    <row r="16" spans="1:16" ht="15.75" x14ac:dyDescent="0.25">
      <c r="B16" s="18" t="s">
        <v>15</v>
      </c>
      <c r="N16" s="10" t="s">
        <v>165</v>
      </c>
      <c r="P16" s="79">
        <f>+'DS 10 WKS'!H45</f>
        <v>0</v>
      </c>
    </row>
    <row r="17" spans="1:16" x14ac:dyDescent="0.2">
      <c r="A17" s="9">
        <v>4</v>
      </c>
      <c r="B17" s="9" t="s">
        <v>115</v>
      </c>
      <c r="F17" s="9" t="str">
        <f>(+TOC!D2-1) &amp; " (Note 2)"</f>
        <v>2026 (Note 2)</v>
      </c>
      <c r="I17" s="21">
        <f>+'DS 10 WKS'!F50</f>
        <v>0</v>
      </c>
      <c r="N17" s="10" t="s">
        <v>325</v>
      </c>
      <c r="P17" s="80">
        <f>+'DS 10 WKS'!H49</f>
        <v>0</v>
      </c>
    </row>
    <row r="18" spans="1:16" x14ac:dyDescent="0.2">
      <c r="A18" s="9" t="s">
        <v>16</v>
      </c>
      <c r="B18" s="9" t="s">
        <v>147</v>
      </c>
      <c r="G18" s="20">
        <f>+'DS 10 WKS'!H27</f>
        <v>0</v>
      </c>
      <c r="I18" s="1"/>
      <c r="N18" s="10" t="s">
        <v>99</v>
      </c>
      <c r="P18" s="79">
        <f>SUM(P16:P17)</f>
        <v>0</v>
      </c>
    </row>
    <row r="19" spans="1:16" x14ac:dyDescent="0.2">
      <c r="B19" s="9" t="s">
        <v>148</v>
      </c>
      <c r="G19" s="19">
        <f>+'DS 10 WKS'!H48</f>
        <v>0</v>
      </c>
      <c r="P19" s="79"/>
    </row>
    <row r="20" spans="1:16" x14ac:dyDescent="0.2">
      <c r="B20" s="9" t="s">
        <v>17</v>
      </c>
      <c r="G20" s="1"/>
      <c r="N20" s="10" t="s">
        <v>120</v>
      </c>
      <c r="P20" s="79">
        <f>+P18*0.75</f>
        <v>0</v>
      </c>
    </row>
    <row r="21" spans="1:16" x14ac:dyDescent="0.2">
      <c r="B21" s="9" t="s">
        <v>18</v>
      </c>
      <c r="I21" s="24">
        <f>G18+G19</f>
        <v>0</v>
      </c>
      <c r="P21" s="81"/>
    </row>
    <row r="22" spans="1:16" x14ac:dyDescent="0.2">
      <c r="B22" s="9"/>
      <c r="I22" s="13"/>
      <c r="P22" s="81"/>
    </row>
    <row r="23" spans="1:16" ht="15.75" x14ac:dyDescent="0.25">
      <c r="A23" s="9" t="s">
        <v>19</v>
      </c>
      <c r="B23" s="18" t="s">
        <v>20</v>
      </c>
      <c r="I23" s="23">
        <f>I17+I21</f>
        <v>0</v>
      </c>
      <c r="N23" s="10" t="s">
        <v>167</v>
      </c>
      <c r="P23" s="81"/>
    </row>
    <row r="24" spans="1:16" x14ac:dyDescent="0.2">
      <c r="A24" s="9" t="s">
        <v>21</v>
      </c>
      <c r="B24" s="9" t="s">
        <v>22</v>
      </c>
      <c r="I24" s="1"/>
      <c r="N24" s="10" t="s">
        <v>120</v>
      </c>
      <c r="P24" s="82">
        <f>MIN(P14,P20)</f>
        <v>0</v>
      </c>
    </row>
    <row r="25" spans="1:16" x14ac:dyDescent="0.2">
      <c r="B25" s="9" t="s">
        <v>23</v>
      </c>
      <c r="I25" s="21">
        <f>IF((I14-I23)&lt;0,0,I14-I23)</f>
        <v>0</v>
      </c>
    </row>
    <row r="26" spans="1:16" ht="15.75" thickBot="1" x14ac:dyDescent="0.25">
      <c r="A26" s="9" t="s">
        <v>24</v>
      </c>
      <c r="B26" s="9" t="s">
        <v>25</v>
      </c>
      <c r="I26" s="1"/>
    </row>
    <row r="27" spans="1:16" ht="15.75" thickBot="1" x14ac:dyDescent="0.25">
      <c r="B27" s="9" t="s">
        <v>26</v>
      </c>
      <c r="I27" s="84">
        <v>0</v>
      </c>
      <c r="K27" s="42" t="str">
        <f>IF(I27&gt;(I25*0.05),"Too High", "Within Limitations")</f>
        <v>Within Limitations</v>
      </c>
    </row>
    <row r="28" spans="1:16" ht="16.5" thickBot="1" x14ac:dyDescent="0.3">
      <c r="A28" s="9" t="s">
        <v>27</v>
      </c>
      <c r="B28" s="9" t="s">
        <v>149</v>
      </c>
      <c r="I28" s="173">
        <f>I25+I27</f>
        <v>0</v>
      </c>
      <c r="J28" s="16"/>
      <c r="K28" s="16"/>
      <c r="L28" s="16"/>
    </row>
    <row r="29" spans="1:16" ht="16.5" thickTop="1" thickBot="1" x14ac:dyDescent="0.25">
      <c r="I29" s="12"/>
    </row>
    <row r="30" spans="1:16" ht="16.5" thickBot="1" x14ac:dyDescent="0.3">
      <c r="A30" s="17" t="s">
        <v>34</v>
      </c>
      <c r="B30" s="10" t="s">
        <v>139</v>
      </c>
      <c r="I30" s="25" t="e">
        <f>ROUND(I28/E6*1000,2)</f>
        <v>#DIV/0!</v>
      </c>
    </row>
    <row r="32" spans="1:16" ht="37.5" customHeight="1" x14ac:dyDescent="0.25">
      <c r="A32" s="395" t="s">
        <v>106</v>
      </c>
      <c r="B32" s="396"/>
      <c r="C32" s="396"/>
      <c r="D32" s="396"/>
      <c r="E32" s="396"/>
      <c r="F32" s="396"/>
      <c r="G32" s="396"/>
      <c r="H32" s="396"/>
      <c r="I32" s="396"/>
    </row>
    <row r="33" spans="1:10" x14ac:dyDescent="0.2">
      <c r="A33" s="9"/>
    </row>
    <row r="34" spans="1:10" ht="15" customHeight="1" x14ac:dyDescent="0.2">
      <c r="A34" s="362" t="s">
        <v>125</v>
      </c>
      <c r="B34" s="362"/>
      <c r="C34" s="362"/>
      <c r="D34" s="362"/>
      <c r="E34" s="362"/>
      <c r="F34" s="362"/>
      <c r="G34" s="362"/>
      <c r="H34" s="362"/>
      <c r="I34" s="362"/>
    </row>
    <row r="35" spans="1:10" x14ac:dyDescent="0.2">
      <c r="A35" s="362"/>
      <c r="B35" s="362"/>
      <c r="C35" s="362"/>
      <c r="D35" s="362"/>
      <c r="E35" s="362"/>
      <c r="F35" s="362"/>
      <c r="G35" s="362"/>
      <c r="H35" s="362"/>
      <c r="I35" s="362"/>
    </row>
    <row r="36" spans="1:10" x14ac:dyDescent="0.2">
      <c r="A36" s="362"/>
      <c r="B36" s="362"/>
      <c r="C36" s="362"/>
      <c r="D36" s="362"/>
      <c r="E36" s="362"/>
      <c r="F36" s="362"/>
      <c r="G36" s="362"/>
      <c r="H36" s="362"/>
      <c r="I36" s="362"/>
    </row>
    <row r="37" spans="1:10" hidden="1" x14ac:dyDescent="0.2">
      <c r="A37" s="44"/>
      <c r="B37" s="44"/>
      <c r="C37" s="44"/>
      <c r="D37" s="44"/>
      <c r="E37" s="44"/>
      <c r="F37" s="44"/>
      <c r="G37" s="44"/>
      <c r="H37" s="44"/>
      <c r="I37" s="44"/>
    </row>
    <row r="38" spans="1:10" ht="15.75" hidden="1" x14ac:dyDescent="0.25">
      <c r="A38" s="16" t="s">
        <v>124</v>
      </c>
    </row>
    <row r="39" spans="1:10" ht="15.75" hidden="1" x14ac:dyDescent="0.25">
      <c r="A39" s="16"/>
    </row>
    <row r="40" spans="1:10" ht="19.5" hidden="1" customHeight="1" x14ac:dyDescent="0.2">
      <c r="A40" s="360" t="s">
        <v>123</v>
      </c>
      <c r="B40" s="360"/>
      <c r="C40" s="360"/>
      <c r="D40" s="360"/>
      <c r="E40" s="360"/>
      <c r="F40" s="360"/>
      <c r="G40" s="360"/>
      <c r="H40" s="360"/>
      <c r="I40" s="360"/>
      <c r="J40" s="360"/>
    </row>
    <row r="41" spans="1:10" ht="19.5" hidden="1" customHeight="1" x14ac:dyDescent="0.2">
      <c r="A41" s="360"/>
      <c r="B41" s="360"/>
      <c r="C41" s="360"/>
      <c r="D41" s="360"/>
      <c r="E41" s="360"/>
      <c r="F41" s="360"/>
      <c r="G41" s="360"/>
      <c r="H41" s="360"/>
      <c r="I41" s="360"/>
      <c r="J41" s="360"/>
    </row>
    <row r="42" spans="1:10" ht="19.5" hidden="1" customHeight="1" x14ac:dyDescent="0.2">
      <c r="A42" s="360"/>
      <c r="B42" s="360"/>
      <c r="C42" s="360"/>
      <c r="D42" s="360"/>
      <c r="E42" s="360"/>
      <c r="F42" s="360"/>
      <c r="G42" s="360"/>
      <c r="H42" s="360"/>
      <c r="I42" s="360"/>
      <c r="J42" s="360"/>
    </row>
    <row r="43" spans="1:10" ht="19.5" hidden="1" customHeight="1" x14ac:dyDescent="0.2">
      <c r="A43" s="360"/>
      <c r="B43" s="360"/>
      <c r="C43" s="360"/>
      <c r="D43" s="360"/>
      <c r="E43" s="360"/>
      <c r="F43" s="360"/>
      <c r="G43" s="360"/>
      <c r="H43" s="360"/>
      <c r="I43" s="360"/>
      <c r="J43" s="360"/>
    </row>
    <row r="44" spans="1:10" ht="19.5" hidden="1" customHeight="1" x14ac:dyDescent="0.2">
      <c r="A44" s="360"/>
      <c r="B44" s="360"/>
      <c r="C44" s="360"/>
      <c r="D44" s="360"/>
      <c r="E44" s="360"/>
      <c r="F44" s="360"/>
      <c r="G44" s="360"/>
      <c r="H44" s="360"/>
      <c r="I44" s="360"/>
      <c r="J44" s="360"/>
    </row>
    <row r="45" spans="1:10" hidden="1" x14ac:dyDescent="0.2"/>
    <row r="46" spans="1:10" ht="18.75" hidden="1" customHeight="1" x14ac:dyDescent="0.2">
      <c r="A46" s="360" t="s">
        <v>121</v>
      </c>
      <c r="B46" s="360"/>
      <c r="C46" s="360"/>
      <c r="D46" s="360"/>
      <c r="E46" s="360"/>
      <c r="F46" s="360"/>
      <c r="G46" s="360"/>
      <c r="H46" s="360"/>
      <c r="I46" s="360"/>
      <c r="J46" s="360"/>
    </row>
    <row r="47" spans="1:10" ht="18.75" hidden="1" customHeight="1" x14ac:dyDescent="0.2">
      <c r="A47" s="360"/>
      <c r="B47" s="360"/>
      <c r="C47" s="360"/>
      <c r="D47" s="360"/>
      <c r="E47" s="360"/>
      <c r="F47" s="360"/>
      <c r="G47" s="360"/>
      <c r="H47" s="360"/>
      <c r="I47" s="360"/>
      <c r="J47" s="360"/>
    </row>
    <row r="48" spans="1:10" ht="18.75" hidden="1" customHeight="1" x14ac:dyDescent="0.2">
      <c r="A48" s="360"/>
      <c r="B48" s="360"/>
      <c r="C48" s="360"/>
      <c r="D48" s="360"/>
      <c r="E48" s="360"/>
      <c r="F48" s="360"/>
      <c r="G48" s="360"/>
      <c r="H48" s="360"/>
      <c r="I48" s="360"/>
      <c r="J48" s="360"/>
    </row>
    <row r="49" spans="1:10" ht="18.75" hidden="1" customHeight="1" x14ac:dyDescent="0.2">
      <c r="A49" s="360"/>
      <c r="B49" s="360"/>
      <c r="C49" s="360"/>
      <c r="D49" s="360"/>
      <c r="E49" s="360"/>
      <c r="F49" s="360"/>
      <c r="G49" s="360"/>
      <c r="H49" s="360"/>
      <c r="I49" s="360"/>
      <c r="J49" s="360"/>
    </row>
    <row r="50" spans="1:10" ht="18.75" hidden="1" customHeight="1" x14ac:dyDescent="0.2">
      <c r="A50" s="360"/>
      <c r="B50" s="360"/>
      <c r="C50" s="360"/>
      <c r="D50" s="360"/>
      <c r="E50" s="360"/>
      <c r="F50" s="360"/>
      <c r="G50" s="360"/>
      <c r="H50" s="360"/>
      <c r="I50" s="360"/>
      <c r="J50" s="360"/>
    </row>
    <row r="51" spans="1:10" ht="18.75" hidden="1" customHeight="1" x14ac:dyDescent="0.2">
      <c r="A51" s="360"/>
      <c r="B51" s="360"/>
      <c r="C51" s="360"/>
      <c r="D51" s="360"/>
      <c r="E51" s="360"/>
      <c r="F51" s="360"/>
      <c r="G51" s="360"/>
      <c r="H51" s="360"/>
      <c r="I51" s="360"/>
      <c r="J51" s="360"/>
    </row>
    <row r="52" spans="1:10" ht="21.75" hidden="1" customHeight="1" x14ac:dyDescent="0.2">
      <c r="A52" s="360"/>
      <c r="B52" s="360"/>
      <c r="C52" s="360"/>
      <c r="D52" s="360"/>
      <c r="E52" s="360"/>
      <c r="F52" s="360"/>
      <c r="G52" s="360"/>
      <c r="H52" s="360"/>
      <c r="I52" s="360"/>
      <c r="J52" s="360"/>
    </row>
    <row r="53" spans="1:10" hidden="1" x14ac:dyDescent="0.2">
      <c r="A53" s="360" t="s">
        <v>122</v>
      </c>
      <c r="B53" s="360"/>
      <c r="C53" s="360"/>
      <c r="D53" s="360"/>
      <c r="E53" s="360"/>
      <c r="F53" s="360"/>
      <c r="G53" s="360"/>
      <c r="H53" s="360"/>
      <c r="I53" s="360"/>
      <c r="J53" s="360"/>
    </row>
    <row r="54" spans="1:10" hidden="1" x14ac:dyDescent="0.2">
      <c r="A54" s="360"/>
      <c r="B54" s="360"/>
      <c r="C54" s="360"/>
      <c r="D54" s="360"/>
      <c r="E54" s="360"/>
      <c r="F54" s="360"/>
      <c r="G54" s="360"/>
      <c r="H54" s="360"/>
      <c r="I54" s="360"/>
      <c r="J54" s="360"/>
    </row>
    <row r="55" spans="1:10" hidden="1" x14ac:dyDescent="0.2">
      <c r="A55" s="360"/>
      <c r="B55" s="360"/>
      <c r="C55" s="360"/>
      <c r="D55" s="360"/>
      <c r="E55" s="360"/>
      <c r="F55" s="360"/>
      <c r="G55" s="360"/>
      <c r="H55" s="360"/>
      <c r="I55" s="360"/>
      <c r="J55" s="360"/>
    </row>
    <row r="56" spans="1:10" hidden="1" x14ac:dyDescent="0.2">
      <c r="A56" s="360"/>
      <c r="B56" s="360"/>
      <c r="C56" s="360"/>
      <c r="D56" s="360"/>
      <c r="E56" s="360"/>
      <c r="F56" s="360"/>
      <c r="G56" s="360"/>
      <c r="H56" s="360"/>
      <c r="I56" s="360"/>
      <c r="J56" s="360"/>
    </row>
    <row r="57" spans="1:10" hidden="1" x14ac:dyDescent="0.2">
      <c r="A57" s="360"/>
      <c r="B57" s="360"/>
      <c r="C57" s="360"/>
      <c r="D57" s="360"/>
      <c r="E57" s="360"/>
      <c r="F57" s="360"/>
      <c r="G57" s="360"/>
      <c r="H57" s="360"/>
      <c r="I57" s="360"/>
      <c r="J57" s="360"/>
    </row>
    <row r="58" spans="1:10" hidden="1" x14ac:dyDescent="0.2">
      <c r="A58" s="360"/>
      <c r="B58" s="360"/>
      <c r="C58" s="360"/>
      <c r="D58" s="360"/>
      <c r="E58" s="360"/>
      <c r="F58" s="360"/>
      <c r="G58" s="360"/>
      <c r="H58" s="360"/>
      <c r="I58" s="360"/>
      <c r="J58" s="360"/>
    </row>
    <row r="59" spans="1:10" hidden="1" x14ac:dyDescent="0.2">
      <c r="A59" s="360"/>
      <c r="B59" s="360"/>
      <c r="C59" s="360"/>
      <c r="D59" s="360"/>
      <c r="E59" s="360"/>
      <c r="F59" s="360"/>
      <c r="G59" s="360"/>
      <c r="H59" s="360"/>
      <c r="I59" s="360"/>
      <c r="J59" s="360"/>
    </row>
    <row r="60" spans="1:10" hidden="1" x14ac:dyDescent="0.2">
      <c r="A60" s="360"/>
      <c r="B60" s="360"/>
      <c r="C60" s="360"/>
      <c r="D60" s="360"/>
      <c r="E60" s="360"/>
      <c r="F60" s="360"/>
      <c r="G60" s="360"/>
      <c r="H60" s="360"/>
      <c r="I60" s="360"/>
      <c r="J60" s="360"/>
    </row>
    <row r="61" spans="1:10" hidden="1" x14ac:dyDescent="0.2">
      <c r="A61" s="360"/>
      <c r="B61" s="360"/>
      <c r="C61" s="360"/>
      <c r="D61" s="360"/>
      <c r="E61" s="360"/>
      <c r="F61" s="360"/>
      <c r="G61" s="360"/>
      <c r="H61" s="360"/>
      <c r="I61" s="360"/>
      <c r="J61" s="360"/>
    </row>
    <row r="62" spans="1:10" hidden="1" x14ac:dyDescent="0.2">
      <c r="A62" s="360"/>
      <c r="B62" s="360"/>
      <c r="C62" s="360"/>
      <c r="D62" s="360"/>
      <c r="E62" s="360"/>
      <c r="F62" s="360"/>
      <c r="G62" s="360"/>
      <c r="H62" s="360"/>
      <c r="I62" s="360"/>
      <c r="J62" s="360"/>
    </row>
    <row r="63" spans="1:10" hidden="1" x14ac:dyDescent="0.2">
      <c r="A63" s="360"/>
      <c r="B63" s="360"/>
      <c r="C63" s="360"/>
      <c r="D63" s="360"/>
      <c r="E63" s="360"/>
      <c r="F63" s="360"/>
      <c r="G63" s="360"/>
      <c r="H63" s="360"/>
      <c r="I63" s="360"/>
      <c r="J63" s="360"/>
    </row>
    <row r="64" spans="1:10" hidden="1" x14ac:dyDescent="0.2">
      <c r="A64" s="360"/>
      <c r="B64" s="360"/>
      <c r="C64" s="360"/>
      <c r="D64" s="360"/>
      <c r="E64" s="360"/>
      <c r="F64" s="360"/>
      <c r="G64" s="360"/>
      <c r="H64" s="360"/>
      <c r="I64" s="360"/>
      <c r="J64" s="360"/>
    </row>
    <row r="65" spans="1:10" hidden="1" x14ac:dyDescent="0.2">
      <c r="A65" s="360"/>
      <c r="B65" s="360"/>
      <c r="C65" s="360"/>
      <c r="D65" s="360"/>
      <c r="E65" s="360"/>
      <c r="F65" s="360"/>
      <c r="G65" s="360"/>
      <c r="H65" s="360"/>
      <c r="I65" s="360"/>
      <c r="J65" s="360"/>
    </row>
    <row r="66" spans="1:10" hidden="1" x14ac:dyDescent="0.2">
      <c r="A66" s="360"/>
      <c r="B66" s="360"/>
      <c r="C66" s="360"/>
      <c r="D66" s="360"/>
      <c r="E66" s="360"/>
      <c r="F66" s="360"/>
      <c r="G66" s="360"/>
      <c r="H66" s="360"/>
      <c r="I66" s="360"/>
      <c r="J66" s="360"/>
    </row>
    <row r="67" spans="1:10" hidden="1" x14ac:dyDescent="0.2"/>
    <row r="69" spans="1:10" ht="15.75" x14ac:dyDescent="0.25">
      <c r="A69" s="10" t="s">
        <v>160</v>
      </c>
      <c r="G69" s="74" t="s">
        <v>161</v>
      </c>
    </row>
  </sheetData>
  <mergeCells count="6">
    <mergeCell ref="A53:J66"/>
    <mergeCell ref="N8:P8"/>
    <mergeCell ref="A32:I32"/>
    <mergeCell ref="A34:I36"/>
    <mergeCell ref="A40:J44"/>
    <mergeCell ref="A46:J52"/>
  </mergeCells>
  <conditionalFormatting sqref="K12 K27">
    <cfRule type="containsText" dxfId="75" priority="4" operator="containsText" text="Too High">
      <formula>NOT(ISERROR(SEARCH("Too High",K12)))</formula>
    </cfRule>
  </conditionalFormatting>
  <conditionalFormatting sqref="K12">
    <cfRule type="containsText" dxfId="74" priority="5" operator="containsText" text="Within Limitations">
      <formula>NOT(ISERROR(SEARCH("Within Limitations",K12)))</formula>
    </cfRule>
  </conditionalFormatting>
  <conditionalFormatting sqref="K27">
    <cfRule type="containsText" dxfId="73" priority="6" operator="containsText" text="Within Limitations">
      <formula>NOT(ISERROR(SEARCH("Within Limitations",K27)))</formula>
    </cfRule>
  </conditionalFormatting>
  <conditionalFormatting sqref="P14">
    <cfRule type="expression" dxfId="72" priority="1">
      <formula>"$P$14&gt;(.75*$P$12)"</formula>
    </cfRule>
  </conditionalFormatting>
  <conditionalFormatting sqref="P20">
    <cfRule type="expression" dxfId="71" priority="2">
      <formula>"$P$14&gt;(.75*$P$12)"</formula>
    </cfRule>
  </conditionalFormatting>
  <hyperlinks>
    <hyperlink ref="G69" r:id="rId1" xr:uid="{E0BEFB56-C4BD-45F7-865D-34D190E68B0B}"/>
  </hyperlinks>
  <pageMargins left="0.7" right="0.7" top="0.75" bottom="0.75" header="0.3" footer="0.3"/>
  <pageSetup scale="63" orientation="portrait" r:id="rId2"/>
  <legacyDrawing r:id="rId3"/>
</worksheet>
</file>

<file path=xl/worksheets/sheet6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F05113-BDE1-474A-8F8B-10BAC5A5A651}">
  <sheetPr>
    <pageSetUpPr fitToPage="1"/>
  </sheetPr>
  <dimension ref="A1:I51"/>
  <sheetViews>
    <sheetView zoomScale="85" zoomScaleNormal="85" workbookViewId="0">
      <selection activeCell="E47" sqref="E47"/>
    </sheetView>
  </sheetViews>
  <sheetFormatPr defaultColWidth="9.77734375" defaultRowHeight="15" x14ac:dyDescent="0.2"/>
  <cols>
    <col min="1" max="2" width="9.77734375" style="10"/>
    <col min="3" max="3" width="8.44140625" style="10" customWidth="1"/>
    <col min="4" max="4" width="15.21875" style="10" customWidth="1"/>
    <col min="5" max="5" width="17.109375" style="10" customWidth="1"/>
    <col min="6" max="6" width="15.77734375" style="10" customWidth="1"/>
    <col min="7" max="8" width="14.77734375" style="10" customWidth="1"/>
    <col min="9" max="9" width="4.77734375" style="10" customWidth="1"/>
    <col min="10" max="16384" width="9.77734375" style="10"/>
  </cols>
  <sheetData>
    <row r="1" spans="1:9" ht="15" customHeight="1" x14ac:dyDescent="0.2">
      <c r="H1" s="182" t="s">
        <v>117</v>
      </c>
    </row>
    <row r="2" spans="1:9" ht="15" customHeight="1" x14ac:dyDescent="0.2">
      <c r="H2" s="9"/>
    </row>
    <row r="3" spans="1:9" ht="15" customHeight="1" x14ac:dyDescent="0.2"/>
    <row r="4" spans="1:9" ht="15" customHeight="1" x14ac:dyDescent="0.25">
      <c r="A4" s="398" t="str">
        <f>+'DS 10'!D2</f>
        <v>DS Example Fund 10</v>
      </c>
      <c r="B4" s="398"/>
      <c r="C4" s="398"/>
      <c r="D4" s="398"/>
      <c r="E4" s="398"/>
      <c r="F4" s="398"/>
      <c r="G4" s="398"/>
      <c r="H4" s="398"/>
    </row>
    <row r="5" spans="1:9" ht="15" customHeight="1" x14ac:dyDescent="0.25">
      <c r="A5" s="397" t="s">
        <v>156</v>
      </c>
      <c r="B5" s="397"/>
      <c r="C5" s="397"/>
      <c r="D5" s="397"/>
      <c r="E5" s="397"/>
      <c r="F5" s="397"/>
      <c r="G5" s="397"/>
      <c r="H5" s="397"/>
    </row>
    <row r="6" spans="1:9" ht="15" customHeight="1" x14ac:dyDescent="0.25">
      <c r="A6" s="397" t="str">
        <f>+'DS 10'!E3</f>
        <v>Fund XXXX</v>
      </c>
      <c r="B6" s="397"/>
      <c r="C6" s="397"/>
      <c r="D6" s="397"/>
      <c r="E6" s="397"/>
      <c r="F6" s="397"/>
      <c r="G6" s="397"/>
      <c r="H6" s="397"/>
    </row>
    <row r="7" spans="1:9" ht="15" customHeight="1" x14ac:dyDescent="0.2">
      <c r="C7" s="9"/>
      <c r="D7" s="9"/>
    </row>
    <row r="8" spans="1:9" ht="15" customHeight="1" x14ac:dyDescent="0.2">
      <c r="D8" s="340" t="s">
        <v>697</v>
      </c>
      <c r="E8" s="399" t="s">
        <v>698</v>
      </c>
      <c r="F8" s="400"/>
      <c r="G8" s="400"/>
      <c r="H8" s="401"/>
    </row>
    <row r="9" spans="1:9" ht="15" customHeight="1" x14ac:dyDescent="0.2">
      <c r="D9" s="5" t="s">
        <v>28</v>
      </c>
      <c r="E9" s="5" t="s">
        <v>28</v>
      </c>
      <c r="F9" s="5" t="s">
        <v>29</v>
      </c>
      <c r="G9" s="29" t="s">
        <v>29</v>
      </c>
      <c r="H9" s="30"/>
      <c r="I9" s="28"/>
    </row>
    <row r="10" spans="1:9" ht="15" customHeight="1" x14ac:dyDescent="0.2">
      <c r="D10" s="5" t="s">
        <v>30</v>
      </c>
      <c r="E10" s="5" t="s">
        <v>30</v>
      </c>
      <c r="F10" s="5" t="s">
        <v>30</v>
      </c>
      <c r="G10" s="29" t="s">
        <v>30</v>
      </c>
      <c r="H10" s="30"/>
      <c r="I10" s="28"/>
    </row>
    <row r="11" spans="1:9" ht="15" customHeight="1" x14ac:dyDescent="0.25">
      <c r="A11" s="223" t="s">
        <v>31</v>
      </c>
      <c r="B11" s="91"/>
      <c r="C11" s="91"/>
      <c r="D11" s="31">
        <f>+E11-1</f>
        <v>2024</v>
      </c>
      <c r="E11" s="31">
        <f>+F11-1</f>
        <v>2025</v>
      </c>
      <c r="F11" s="31">
        <f>+G11-1</f>
        <v>2026</v>
      </c>
      <c r="G11" s="32">
        <f>+TOC!D2</f>
        <v>2027</v>
      </c>
      <c r="H11" s="33"/>
      <c r="I11" s="28"/>
    </row>
    <row r="12" spans="1:9" ht="21" customHeight="1" x14ac:dyDescent="0.2">
      <c r="A12" s="338" t="s">
        <v>64</v>
      </c>
      <c r="B12" s="91"/>
      <c r="C12" s="91"/>
      <c r="D12" s="117">
        <v>0</v>
      </c>
      <c r="E12" s="117">
        <v>0</v>
      </c>
      <c r="F12" s="118">
        <v>0</v>
      </c>
      <c r="G12" s="121"/>
      <c r="H12" s="119"/>
      <c r="I12" s="53"/>
    </row>
    <row r="13" spans="1:9" ht="21" customHeight="1" x14ac:dyDescent="0.2">
      <c r="A13" s="338" t="s">
        <v>163</v>
      </c>
      <c r="B13" s="91"/>
      <c r="C13" s="91"/>
      <c r="D13" s="117">
        <v>0</v>
      </c>
      <c r="E13" s="117">
        <v>0</v>
      </c>
      <c r="F13" s="118">
        <v>0</v>
      </c>
      <c r="G13" s="121"/>
      <c r="H13" s="120">
        <v>0</v>
      </c>
      <c r="I13" s="53"/>
    </row>
    <row r="14" spans="1:9" ht="21" customHeight="1" x14ac:dyDescent="0.2">
      <c r="A14" s="338" t="s">
        <v>164</v>
      </c>
      <c r="B14" s="91"/>
      <c r="C14" s="91"/>
      <c r="D14" s="117">
        <v>0</v>
      </c>
      <c r="E14" s="117">
        <v>0</v>
      </c>
      <c r="F14" s="118">
        <v>0</v>
      </c>
      <c r="G14" s="121"/>
      <c r="H14" s="120">
        <v>0</v>
      </c>
      <c r="I14" s="34"/>
    </row>
    <row r="15" spans="1:9" ht="21" customHeight="1" x14ac:dyDescent="0.2">
      <c r="A15" s="338" t="s">
        <v>142</v>
      </c>
      <c r="B15" s="91"/>
      <c r="C15" s="91"/>
      <c r="D15" s="117">
        <v>0</v>
      </c>
      <c r="E15" s="117">
        <v>0</v>
      </c>
      <c r="F15" s="118">
        <v>0</v>
      </c>
      <c r="G15" s="121"/>
      <c r="H15" s="120">
        <v>0</v>
      </c>
      <c r="I15" s="34"/>
    </row>
    <row r="16" spans="1:9" ht="20.25" customHeight="1" x14ac:dyDescent="0.2">
      <c r="A16" s="338" t="s">
        <v>141</v>
      </c>
      <c r="B16" s="91"/>
      <c r="C16" s="91"/>
      <c r="D16" s="117">
        <v>0</v>
      </c>
      <c r="E16" s="117">
        <v>0</v>
      </c>
      <c r="F16" s="118">
        <v>0</v>
      </c>
      <c r="G16" s="121"/>
      <c r="H16" s="120">
        <v>0</v>
      </c>
      <c r="I16" s="34"/>
    </row>
    <row r="17" spans="1:9" ht="21" customHeight="1" x14ac:dyDescent="0.2">
      <c r="A17" s="338" t="s">
        <v>140</v>
      </c>
      <c r="B17" s="91"/>
      <c r="C17" s="91"/>
      <c r="D17" s="117">
        <v>0</v>
      </c>
      <c r="E17" s="117">
        <v>0</v>
      </c>
      <c r="F17" s="118">
        <v>0</v>
      </c>
      <c r="G17" s="121"/>
      <c r="H17" s="120">
        <v>0</v>
      </c>
      <c r="I17" s="34"/>
    </row>
    <row r="18" spans="1:9" ht="20.25" customHeight="1" x14ac:dyDescent="0.2">
      <c r="A18" s="220"/>
      <c r="B18" s="91"/>
      <c r="C18" s="91"/>
      <c r="D18" s="117">
        <v>0</v>
      </c>
      <c r="E18" s="117">
        <v>0</v>
      </c>
      <c r="F18" s="118">
        <v>0</v>
      </c>
      <c r="G18" s="121"/>
      <c r="H18" s="120">
        <v>0</v>
      </c>
      <c r="I18" s="34"/>
    </row>
    <row r="19" spans="1:9" ht="20.25" customHeight="1" x14ac:dyDescent="0.2">
      <c r="A19" s="220"/>
      <c r="B19" s="91"/>
      <c r="C19" s="91"/>
      <c r="D19" s="117">
        <v>0</v>
      </c>
      <c r="E19" s="117">
        <v>0</v>
      </c>
      <c r="F19" s="118">
        <v>0</v>
      </c>
      <c r="G19" s="121"/>
      <c r="H19" s="120">
        <v>0</v>
      </c>
      <c r="I19" s="34"/>
    </row>
    <row r="20" spans="1:9" ht="20.25" customHeight="1" x14ac:dyDescent="0.2">
      <c r="A20" s="220"/>
      <c r="B20" s="91"/>
      <c r="C20" s="91"/>
      <c r="D20" s="117">
        <v>0</v>
      </c>
      <c r="E20" s="117">
        <v>0</v>
      </c>
      <c r="F20" s="118">
        <v>0</v>
      </c>
      <c r="G20" s="121"/>
      <c r="H20" s="120">
        <v>0</v>
      </c>
      <c r="I20" s="34"/>
    </row>
    <row r="21" spans="1:9" ht="20.25" customHeight="1" x14ac:dyDescent="0.2">
      <c r="A21" s="220"/>
      <c r="B21" s="91"/>
      <c r="C21" s="91"/>
      <c r="D21" s="117">
        <v>0</v>
      </c>
      <c r="E21" s="117">
        <v>0</v>
      </c>
      <c r="F21" s="118">
        <v>0</v>
      </c>
      <c r="G21" s="121"/>
      <c r="H21" s="120">
        <v>0</v>
      </c>
      <c r="I21" s="34"/>
    </row>
    <row r="22" spans="1:9" ht="21" customHeight="1" x14ac:dyDescent="0.2">
      <c r="A22" s="220"/>
      <c r="B22" s="91"/>
      <c r="C22" s="91"/>
      <c r="D22" s="117">
        <v>0</v>
      </c>
      <c r="E22" s="117">
        <v>0</v>
      </c>
      <c r="F22" s="118">
        <v>0</v>
      </c>
      <c r="G22" s="121"/>
      <c r="H22" s="120">
        <v>0</v>
      </c>
      <c r="I22" s="34"/>
    </row>
    <row r="23" spans="1:9" ht="21" customHeight="1" x14ac:dyDescent="0.2">
      <c r="A23" s="220"/>
      <c r="B23" s="91"/>
      <c r="C23" s="91"/>
      <c r="D23" s="117">
        <v>0</v>
      </c>
      <c r="E23" s="117">
        <v>0</v>
      </c>
      <c r="F23" s="118">
        <v>0</v>
      </c>
      <c r="G23" s="121"/>
      <c r="H23" s="120">
        <v>0</v>
      </c>
      <c r="I23" s="34"/>
    </row>
    <row r="24" spans="1:9" ht="21" customHeight="1" x14ac:dyDescent="0.2">
      <c r="A24" s="220"/>
      <c r="B24" s="91"/>
      <c r="C24" s="91"/>
      <c r="D24" s="117">
        <v>0</v>
      </c>
      <c r="E24" s="117">
        <v>0</v>
      </c>
      <c r="F24" s="118">
        <v>0</v>
      </c>
      <c r="G24" s="121"/>
      <c r="H24" s="120">
        <v>0</v>
      </c>
      <c r="I24" s="34"/>
    </row>
    <row r="25" spans="1:9" ht="21" customHeight="1" x14ac:dyDescent="0.2">
      <c r="A25" s="220"/>
      <c r="B25" s="91"/>
      <c r="C25" s="91"/>
      <c r="D25" s="117">
        <v>0</v>
      </c>
      <c r="E25" s="117">
        <v>0</v>
      </c>
      <c r="F25" s="118">
        <v>0</v>
      </c>
      <c r="G25" s="121"/>
      <c r="H25" s="120">
        <v>0</v>
      </c>
      <c r="I25" s="34"/>
    </row>
    <row r="26" spans="1:9" ht="20.25" customHeight="1" x14ac:dyDescent="0.2">
      <c r="A26" s="220"/>
      <c r="B26" s="91"/>
      <c r="C26" s="91"/>
      <c r="D26" s="117">
        <v>0</v>
      </c>
      <c r="E26" s="117">
        <v>0</v>
      </c>
      <c r="F26" s="118">
        <v>0</v>
      </c>
      <c r="G26" s="121"/>
      <c r="H26" s="120">
        <v>0</v>
      </c>
      <c r="I26" s="34"/>
    </row>
    <row r="27" spans="1:9" ht="28.5" customHeight="1" x14ac:dyDescent="0.2">
      <c r="A27" s="220" t="s">
        <v>135</v>
      </c>
      <c r="B27" s="91"/>
      <c r="C27" s="91"/>
      <c r="D27" s="35">
        <f>SUM(D12:D26)</f>
        <v>0</v>
      </c>
      <c r="E27" s="35">
        <f>SUM(E12:E26)</f>
        <v>0</v>
      </c>
      <c r="F27" s="35">
        <f>SUM(F12:F26)</f>
        <v>0</v>
      </c>
      <c r="G27" s="55"/>
      <c r="H27" s="207">
        <f>SUM(H13:H26)</f>
        <v>0</v>
      </c>
      <c r="I27" s="53"/>
    </row>
    <row r="28" spans="1:9" x14ac:dyDescent="0.2">
      <c r="A28" s="91"/>
      <c r="B28" s="91"/>
      <c r="C28" s="91"/>
      <c r="D28" s="1"/>
      <c r="E28" s="1"/>
      <c r="F28" s="1"/>
      <c r="H28" s="1"/>
    </row>
    <row r="29" spans="1:9" x14ac:dyDescent="0.2">
      <c r="A29" s="91"/>
      <c r="B29" s="91"/>
      <c r="C29" s="91"/>
      <c r="D29" s="2" t="s">
        <v>28</v>
      </c>
      <c r="E29" s="2" t="s">
        <v>28</v>
      </c>
      <c r="F29" s="2" t="s">
        <v>29</v>
      </c>
      <c r="G29" s="3"/>
      <c r="H29" s="4" t="s">
        <v>41</v>
      </c>
      <c r="I29" s="28"/>
    </row>
    <row r="30" spans="1:9" ht="15.75" x14ac:dyDescent="0.25">
      <c r="A30" s="223"/>
      <c r="B30" s="91"/>
      <c r="C30" s="91"/>
      <c r="D30" s="5" t="s">
        <v>42</v>
      </c>
      <c r="E30" s="5" t="s">
        <v>42</v>
      </c>
      <c r="F30" s="5" t="s">
        <v>42</v>
      </c>
      <c r="G30" s="6" t="s">
        <v>43</v>
      </c>
      <c r="H30" s="7" t="s">
        <v>44</v>
      </c>
      <c r="I30" s="28"/>
    </row>
    <row r="31" spans="1:9" ht="20.25" customHeight="1" x14ac:dyDescent="0.25">
      <c r="A31" s="223" t="s">
        <v>45</v>
      </c>
      <c r="B31" s="91"/>
      <c r="C31" s="91"/>
      <c r="D31" s="5">
        <f>+D11</f>
        <v>2024</v>
      </c>
      <c r="E31" s="5">
        <f>+E11</f>
        <v>2025</v>
      </c>
      <c r="F31" s="5">
        <f>+F11</f>
        <v>2026</v>
      </c>
      <c r="G31" s="8">
        <f>+G11</f>
        <v>2027</v>
      </c>
      <c r="H31" s="7">
        <f>+G11</f>
        <v>2027</v>
      </c>
      <c r="I31" s="28"/>
    </row>
    <row r="32" spans="1:9" ht="20.25" customHeight="1" x14ac:dyDescent="0.2">
      <c r="A32" s="338" t="s">
        <v>151</v>
      </c>
      <c r="B32" s="91"/>
      <c r="C32" s="91"/>
      <c r="D32" s="111">
        <v>0</v>
      </c>
      <c r="E32" s="111">
        <v>0</v>
      </c>
      <c r="F32" s="111">
        <v>0</v>
      </c>
      <c r="G32" s="112">
        <v>0</v>
      </c>
      <c r="H32" s="111">
        <v>0</v>
      </c>
      <c r="I32" s="28"/>
    </row>
    <row r="33" spans="1:9" ht="20.25" customHeight="1" x14ac:dyDescent="0.2">
      <c r="A33" s="338" t="s">
        <v>80</v>
      </c>
      <c r="B33" s="91"/>
      <c r="C33" s="91"/>
      <c r="D33" s="111">
        <v>0</v>
      </c>
      <c r="E33" s="111">
        <v>0</v>
      </c>
      <c r="F33" s="111">
        <v>0</v>
      </c>
      <c r="G33" s="112">
        <v>0</v>
      </c>
      <c r="H33" s="111">
        <v>0</v>
      </c>
      <c r="I33" s="28"/>
    </row>
    <row r="34" spans="1:9" ht="20.25" customHeight="1" x14ac:dyDescent="0.2">
      <c r="A34" s="338" t="s">
        <v>150</v>
      </c>
      <c r="B34" s="91"/>
      <c r="C34" s="91"/>
      <c r="D34" s="111">
        <v>0</v>
      </c>
      <c r="E34" s="111">
        <v>0</v>
      </c>
      <c r="F34" s="111">
        <v>0</v>
      </c>
      <c r="G34" s="112">
        <v>0</v>
      </c>
      <c r="H34" s="111">
        <v>0</v>
      </c>
      <c r="I34" s="28"/>
    </row>
    <row r="35" spans="1:9" ht="20.25" customHeight="1" x14ac:dyDescent="0.2">
      <c r="A35" s="220"/>
      <c r="B35" s="91"/>
      <c r="C35" s="91"/>
      <c r="D35" s="111">
        <v>0</v>
      </c>
      <c r="E35" s="111">
        <v>0</v>
      </c>
      <c r="F35" s="111">
        <v>0</v>
      </c>
      <c r="G35" s="112">
        <v>0</v>
      </c>
      <c r="H35" s="111">
        <v>0</v>
      </c>
      <c r="I35" s="28"/>
    </row>
    <row r="36" spans="1:9" ht="20.25" customHeight="1" x14ac:dyDescent="0.2">
      <c r="A36" s="220"/>
      <c r="B36" s="91"/>
      <c r="C36" s="91"/>
      <c r="D36" s="111">
        <v>0</v>
      </c>
      <c r="E36" s="111">
        <v>0</v>
      </c>
      <c r="F36" s="111">
        <v>0</v>
      </c>
      <c r="G36" s="112">
        <v>0</v>
      </c>
      <c r="H36" s="111">
        <v>0</v>
      </c>
      <c r="I36" s="28"/>
    </row>
    <row r="37" spans="1:9" ht="20.25" customHeight="1" x14ac:dyDescent="0.2">
      <c r="A37" s="220"/>
      <c r="B37" s="91"/>
      <c r="C37" s="91"/>
      <c r="D37" s="111">
        <v>0</v>
      </c>
      <c r="E37" s="111">
        <v>0</v>
      </c>
      <c r="F37" s="111">
        <v>0</v>
      </c>
      <c r="G37" s="112">
        <v>0</v>
      </c>
      <c r="H37" s="111">
        <v>0</v>
      </c>
      <c r="I37" s="28"/>
    </row>
    <row r="38" spans="1:9" ht="20.25" customHeight="1" x14ac:dyDescent="0.2">
      <c r="A38" s="220"/>
      <c r="B38" s="91"/>
      <c r="C38" s="91"/>
      <c r="D38" s="111">
        <v>0</v>
      </c>
      <c r="E38" s="111">
        <v>0</v>
      </c>
      <c r="F38" s="111">
        <v>0</v>
      </c>
      <c r="G38" s="112">
        <v>0</v>
      </c>
      <c r="H38" s="111">
        <v>0</v>
      </c>
      <c r="I38" s="28"/>
    </row>
    <row r="39" spans="1:9" ht="21" customHeight="1" x14ac:dyDescent="0.2">
      <c r="A39" s="220"/>
      <c r="B39" s="91"/>
      <c r="C39" s="91"/>
      <c r="D39" s="111">
        <v>0</v>
      </c>
      <c r="E39" s="111">
        <v>0</v>
      </c>
      <c r="F39" s="111">
        <v>0</v>
      </c>
      <c r="G39" s="112">
        <v>0</v>
      </c>
      <c r="H39" s="111">
        <v>0</v>
      </c>
      <c r="I39" s="28"/>
    </row>
    <row r="40" spans="1:9" ht="21" customHeight="1" x14ac:dyDescent="0.2">
      <c r="A40" s="220"/>
      <c r="B40" s="91"/>
      <c r="C40" s="91"/>
      <c r="D40" s="111">
        <v>0</v>
      </c>
      <c r="E40" s="111">
        <v>0</v>
      </c>
      <c r="F40" s="111">
        <v>0</v>
      </c>
      <c r="G40" s="112">
        <v>0</v>
      </c>
      <c r="H40" s="111">
        <v>0</v>
      </c>
      <c r="I40" s="28"/>
    </row>
    <row r="41" spans="1:9" ht="21" customHeight="1" x14ac:dyDescent="0.2">
      <c r="A41" s="220"/>
      <c r="B41" s="91"/>
      <c r="C41" s="91"/>
      <c r="D41" s="111">
        <v>0</v>
      </c>
      <c r="E41" s="111">
        <v>0</v>
      </c>
      <c r="F41" s="111">
        <v>0</v>
      </c>
      <c r="G41" s="112">
        <v>0</v>
      </c>
      <c r="H41" s="111">
        <v>0</v>
      </c>
      <c r="I41" s="28"/>
    </row>
    <row r="42" spans="1:9" ht="21" customHeight="1" x14ac:dyDescent="0.2">
      <c r="A42" s="220"/>
      <c r="B42" s="91"/>
      <c r="C42" s="91"/>
      <c r="D42" s="111">
        <v>0</v>
      </c>
      <c r="E42" s="111">
        <v>0</v>
      </c>
      <c r="F42" s="111">
        <v>0</v>
      </c>
      <c r="G42" s="112">
        <v>0</v>
      </c>
      <c r="H42" s="111">
        <v>0</v>
      </c>
      <c r="I42" s="28"/>
    </row>
    <row r="43" spans="1:9" ht="21" customHeight="1" x14ac:dyDescent="0.2">
      <c r="A43" s="220"/>
      <c r="B43" s="91"/>
      <c r="C43" s="91"/>
      <c r="D43" s="111">
        <v>0</v>
      </c>
      <c r="E43" s="111">
        <v>0</v>
      </c>
      <c r="F43" s="111">
        <v>0</v>
      </c>
      <c r="G43" s="112">
        <v>0</v>
      </c>
      <c r="H43" s="111">
        <v>0</v>
      </c>
      <c r="I43" s="28"/>
    </row>
    <row r="44" spans="1:9" ht="20.25" customHeight="1" x14ac:dyDescent="0.2">
      <c r="A44" s="220"/>
      <c r="B44" s="91"/>
      <c r="C44" s="91"/>
      <c r="D44" s="89">
        <v>0</v>
      </c>
      <c r="E44" s="89">
        <v>0</v>
      </c>
      <c r="F44" s="89">
        <v>0</v>
      </c>
      <c r="G44" s="90">
        <v>0</v>
      </c>
      <c r="H44" s="200">
        <v>0</v>
      </c>
    </row>
    <row r="45" spans="1:9" ht="20.100000000000001" customHeight="1" x14ac:dyDescent="0.25">
      <c r="A45" s="223" t="s">
        <v>143</v>
      </c>
      <c r="B45" s="91"/>
      <c r="C45" s="91"/>
      <c r="D45" s="35">
        <f>SUM(D32:D44)</f>
        <v>0</v>
      </c>
      <c r="E45" s="35">
        <f>SUM(E32:E44)</f>
        <v>0</v>
      </c>
      <c r="F45" s="35">
        <f>SUM(F32:F44)</f>
        <v>0</v>
      </c>
      <c r="G45" s="35">
        <f>SUM(G32:G44)</f>
        <v>0</v>
      </c>
      <c r="H45" s="194">
        <f>SUM(H32:H44)</f>
        <v>0</v>
      </c>
    </row>
    <row r="46" spans="1:9" ht="20.100000000000001" customHeight="1" x14ac:dyDescent="0.25">
      <c r="A46" s="223" t="s">
        <v>58</v>
      </c>
      <c r="B46" s="91"/>
      <c r="C46" s="91"/>
      <c r="D46" s="35">
        <f>D27-D45</f>
        <v>0</v>
      </c>
      <c r="E46" s="35">
        <f>E27-E45</f>
        <v>0</v>
      </c>
      <c r="F46" s="35">
        <f>F27-F45</f>
        <v>0</v>
      </c>
      <c r="G46" s="36">
        <f>H27-G45</f>
        <v>0</v>
      </c>
      <c r="H46" s="194">
        <f>H27-H45</f>
        <v>0</v>
      </c>
    </row>
    <row r="47" spans="1:9" ht="15.75" x14ac:dyDescent="0.25">
      <c r="A47" s="223" t="s">
        <v>59</v>
      </c>
      <c r="B47" s="91"/>
      <c r="C47" s="91"/>
      <c r="D47" s="89">
        <v>0</v>
      </c>
      <c r="E47" s="89">
        <f>D50</f>
        <v>0</v>
      </c>
      <c r="F47" s="35">
        <f>+E50</f>
        <v>0</v>
      </c>
      <c r="G47" s="36">
        <f>+F50</f>
        <v>0</v>
      </c>
      <c r="H47" s="194">
        <f>+F50</f>
        <v>0</v>
      </c>
    </row>
    <row r="48" spans="1:9" ht="20.100000000000001" customHeight="1" x14ac:dyDescent="0.25">
      <c r="A48" s="223" t="s">
        <v>60</v>
      </c>
      <c r="B48" s="91"/>
      <c r="C48" s="91"/>
      <c r="D48" s="204">
        <v>0</v>
      </c>
      <c r="E48" s="204">
        <v>0</v>
      </c>
      <c r="F48" s="204">
        <v>0</v>
      </c>
      <c r="G48" s="205">
        <v>0</v>
      </c>
      <c r="H48" s="206">
        <v>0</v>
      </c>
    </row>
    <row r="49" spans="1:8" ht="20.100000000000001" customHeight="1" x14ac:dyDescent="0.25">
      <c r="A49" s="223" t="s">
        <v>66</v>
      </c>
      <c r="B49" s="91"/>
      <c r="C49" s="91"/>
      <c r="D49" s="201">
        <v>0</v>
      </c>
      <c r="E49" s="201">
        <v>0</v>
      </c>
      <c r="F49" s="201">
        <v>0</v>
      </c>
      <c r="G49" s="202">
        <v>0</v>
      </c>
      <c r="H49" s="203">
        <v>0</v>
      </c>
    </row>
    <row r="50" spans="1:8" ht="20.100000000000001" customHeight="1" x14ac:dyDescent="0.25">
      <c r="A50" s="223" t="s">
        <v>144</v>
      </c>
      <c r="B50" s="91"/>
      <c r="C50" s="91"/>
      <c r="D50" s="191">
        <f>D46+D47+D48-D49</f>
        <v>0</v>
      </c>
      <c r="E50" s="191">
        <f>E46+E47+E48-E49</f>
        <v>0</v>
      </c>
      <c r="F50" s="192">
        <f>F46+F47+F48-F49</f>
        <v>0</v>
      </c>
      <c r="G50" s="193">
        <f>G46+G47+G48-G49</f>
        <v>0</v>
      </c>
      <c r="H50" s="196">
        <f>H46+H47+H48-H49</f>
        <v>0</v>
      </c>
    </row>
    <row r="51" spans="1:8" ht="20.100000000000001" customHeight="1" x14ac:dyDescent="0.2"/>
  </sheetData>
  <mergeCells count="4">
    <mergeCell ref="A4:H4"/>
    <mergeCell ref="A5:H5"/>
    <mergeCell ref="A6:H6"/>
    <mergeCell ref="E8:H8"/>
  </mergeCells>
  <pageMargins left="0.7" right="0.7" top="0.75" bottom="0.75" header="0.3" footer="0.3"/>
  <pageSetup scale="76" orientation="portrait" r:id="rId1"/>
  <legacyDrawing r:id="rId2"/>
</worksheet>
</file>

<file path=xl/worksheets/sheet6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E3353B-56B2-4B0C-B2C1-59A7CD3AD7AD}">
  <sheetPr>
    <pageSetUpPr fitToPage="1"/>
  </sheetPr>
  <dimension ref="A1:P67"/>
  <sheetViews>
    <sheetView showGridLines="0" zoomScale="85" zoomScaleNormal="85" workbookViewId="0">
      <selection activeCell="I30" sqref="I30"/>
    </sheetView>
  </sheetViews>
  <sheetFormatPr defaultColWidth="8.88671875" defaultRowHeight="15" x14ac:dyDescent="0.2"/>
  <cols>
    <col min="1" max="1" width="5.44140625" style="10" customWidth="1"/>
    <col min="2" max="4" width="8.88671875" style="10"/>
    <col min="5" max="5" width="13.6640625" style="10" customWidth="1"/>
    <col min="6" max="6" width="11.77734375" style="10" customWidth="1"/>
    <col min="7" max="7" width="17.44140625" style="10" customWidth="1"/>
    <col min="8" max="8" width="2.77734375" style="10" customWidth="1"/>
    <col min="9" max="9" width="16.88671875" style="10" customWidth="1"/>
    <col min="10" max="10" width="8.88671875" style="10"/>
    <col min="11" max="11" width="15.44140625" style="10" bestFit="1" customWidth="1"/>
    <col min="12" max="14" width="8.88671875" style="10"/>
    <col min="15" max="15" width="19.21875" style="10" customWidth="1"/>
    <col min="16" max="16" width="12.77734375" style="10" customWidth="1"/>
    <col min="17" max="16384" width="8.88671875" style="10"/>
  </cols>
  <sheetData>
    <row r="1" spans="1:16" x14ac:dyDescent="0.2">
      <c r="I1" s="183" t="s">
        <v>116</v>
      </c>
    </row>
    <row r="2" spans="1:16" ht="26.25" x14ac:dyDescent="0.4">
      <c r="D2" s="39"/>
      <c r="E2" s="87" t="s">
        <v>256</v>
      </c>
      <c r="F2" s="91"/>
    </row>
    <row r="3" spans="1:16" ht="23.25" x14ac:dyDescent="0.35">
      <c r="A3" s="15"/>
      <c r="B3" s="11"/>
      <c r="C3" s="15"/>
      <c r="D3" s="15"/>
      <c r="E3" s="402" t="s">
        <v>215</v>
      </c>
      <c r="F3" s="403"/>
      <c r="G3" s="15"/>
      <c r="H3" s="15"/>
      <c r="I3" s="15"/>
    </row>
    <row r="4" spans="1:16" ht="23.25" x14ac:dyDescent="0.35">
      <c r="A4" s="15"/>
      <c r="B4" s="11"/>
      <c r="C4" s="15"/>
      <c r="D4" s="15"/>
      <c r="E4" s="92" t="s">
        <v>119</v>
      </c>
      <c r="F4" s="177">
        <v>0</v>
      </c>
      <c r="G4" s="15"/>
      <c r="H4" s="15"/>
      <c r="I4" s="15"/>
    </row>
    <row r="5" spans="1:16" ht="24" thickBot="1" x14ac:dyDescent="0.4">
      <c r="A5" s="15"/>
      <c r="B5" s="11"/>
      <c r="C5" s="15"/>
      <c r="D5" s="15"/>
      <c r="E5" s="40"/>
      <c r="F5" s="41"/>
      <c r="G5" s="15"/>
      <c r="H5" s="15"/>
      <c r="I5" s="15"/>
    </row>
    <row r="6" spans="1:16" ht="18.75" thickBot="1" x14ac:dyDescent="0.3">
      <c r="A6" s="75" t="s">
        <v>102</v>
      </c>
      <c r="B6" s="76"/>
      <c r="C6" s="76"/>
      <c r="D6" s="76"/>
      <c r="E6" s="85">
        <v>0</v>
      </c>
      <c r="F6" s="41"/>
    </row>
    <row r="8" spans="1:16" ht="15.75" x14ac:dyDescent="0.25">
      <c r="B8" s="18" t="s">
        <v>8</v>
      </c>
      <c r="N8" s="397" t="s">
        <v>98</v>
      </c>
      <c r="O8" s="397"/>
      <c r="P8" s="397"/>
    </row>
    <row r="9" spans="1:16" x14ac:dyDescent="0.2">
      <c r="A9" s="9" t="s">
        <v>9</v>
      </c>
      <c r="B9" s="9" t="s">
        <v>145</v>
      </c>
      <c r="G9" s="21">
        <f>+'OCL 1 WKS'!H56</f>
        <v>0</v>
      </c>
      <c r="H9" s="14"/>
      <c r="I9" s="14"/>
    </row>
    <row r="10" spans="1:16" x14ac:dyDescent="0.2">
      <c r="B10" s="9" t="s">
        <v>153</v>
      </c>
      <c r="G10" s="22">
        <f>+'OCL 1 WKS'!H60</f>
        <v>0</v>
      </c>
      <c r="H10" s="14"/>
      <c r="I10" s="14"/>
      <c r="N10" s="10" t="s">
        <v>109</v>
      </c>
      <c r="P10" s="45">
        <f>+'OCL 1 WKS'!F56</f>
        <v>0</v>
      </c>
    </row>
    <row r="11" spans="1:16" ht="15.75" thickBot="1" x14ac:dyDescent="0.25">
      <c r="B11" s="9" t="s">
        <v>10</v>
      </c>
      <c r="G11" s="22"/>
      <c r="H11" s="14"/>
      <c r="I11" s="21">
        <f>G9+G10</f>
        <v>0</v>
      </c>
      <c r="N11" s="10" t="s">
        <v>110</v>
      </c>
      <c r="P11" s="46">
        <f>+'OCL 1 WKS'!F60</f>
        <v>0</v>
      </c>
    </row>
    <row r="12" spans="1:16" ht="15.75" thickBot="1" x14ac:dyDescent="0.25">
      <c r="A12" s="9" t="s">
        <v>11</v>
      </c>
      <c r="B12" s="9" t="s">
        <v>63</v>
      </c>
      <c r="G12" s="14"/>
      <c r="H12" s="14"/>
      <c r="I12" s="83">
        <v>0</v>
      </c>
      <c r="K12" s="42" t="str">
        <f>IF(I12&gt;P24,"Too High", "Within Limitations")</f>
        <v>Within Limitations</v>
      </c>
      <c r="N12" s="10" t="s">
        <v>99</v>
      </c>
      <c r="P12" s="45">
        <f>SUM(P10:P11)</f>
        <v>0</v>
      </c>
    </row>
    <row r="13" spans="1:16" x14ac:dyDescent="0.2">
      <c r="A13" s="9" t="s">
        <v>12</v>
      </c>
      <c r="B13" s="9" t="s">
        <v>13</v>
      </c>
      <c r="I13" s="1"/>
      <c r="P13" s="45"/>
    </row>
    <row r="14" spans="1:16" ht="15.75" thickBot="1" x14ac:dyDescent="0.25">
      <c r="B14" s="9" t="s">
        <v>14</v>
      </c>
      <c r="I14" s="174">
        <f>I11+I12</f>
        <v>0</v>
      </c>
      <c r="N14" s="10" t="s">
        <v>120</v>
      </c>
      <c r="P14" s="79">
        <f>+P12*0.75</f>
        <v>0</v>
      </c>
    </row>
    <row r="15" spans="1:16" ht="15.75" thickTop="1" x14ac:dyDescent="0.2">
      <c r="I15" s="12"/>
    </row>
    <row r="16" spans="1:16" ht="15.75" x14ac:dyDescent="0.25">
      <c r="B16" s="18" t="s">
        <v>15</v>
      </c>
      <c r="N16" s="10" t="s">
        <v>165</v>
      </c>
      <c r="P16" s="79">
        <f>+'OCL 1 WKS'!H56</f>
        <v>0</v>
      </c>
    </row>
    <row r="17" spans="1:16" x14ac:dyDescent="0.2">
      <c r="A17" s="9">
        <v>4</v>
      </c>
      <c r="B17" s="9" t="s">
        <v>115</v>
      </c>
      <c r="F17" s="9" t="str">
        <f>(+TOC!D2-1) &amp; " (Note 2)"</f>
        <v>2026 (Note 2)</v>
      </c>
      <c r="I17" s="21">
        <f>+'OCL 1 WKS'!F61</f>
        <v>0</v>
      </c>
      <c r="N17" s="10" t="s">
        <v>325</v>
      </c>
      <c r="P17" s="80">
        <f>+'OCL 1 WKS'!H60</f>
        <v>0</v>
      </c>
    </row>
    <row r="18" spans="1:16" x14ac:dyDescent="0.2">
      <c r="A18" s="9" t="s">
        <v>16</v>
      </c>
      <c r="B18" s="9" t="s">
        <v>154</v>
      </c>
      <c r="G18" s="20">
        <f>+'OCL 1 WKS'!H27</f>
        <v>0</v>
      </c>
      <c r="I18" s="1"/>
      <c r="N18" s="10" t="s">
        <v>99</v>
      </c>
      <c r="P18" s="79">
        <f>SUM(P16:P17)</f>
        <v>0</v>
      </c>
    </row>
    <row r="19" spans="1:16" x14ac:dyDescent="0.2">
      <c r="B19" s="9" t="s">
        <v>155</v>
      </c>
      <c r="G19" s="19">
        <f>+'OCL 1 WKS'!H59</f>
        <v>0</v>
      </c>
      <c r="P19" s="79"/>
    </row>
    <row r="20" spans="1:16" x14ac:dyDescent="0.2">
      <c r="B20" s="9" t="s">
        <v>17</v>
      </c>
      <c r="G20" s="1"/>
      <c r="N20" s="10" t="s">
        <v>120</v>
      </c>
      <c r="P20" s="79">
        <f>+P18*0.75</f>
        <v>0</v>
      </c>
    </row>
    <row r="21" spans="1:16" x14ac:dyDescent="0.2">
      <c r="B21" s="9" t="s">
        <v>18</v>
      </c>
      <c r="I21" s="24">
        <f>G18+G19</f>
        <v>0</v>
      </c>
      <c r="P21" s="81"/>
    </row>
    <row r="22" spans="1:16" x14ac:dyDescent="0.2">
      <c r="B22" s="9"/>
      <c r="I22" s="13"/>
      <c r="P22" s="81"/>
    </row>
    <row r="23" spans="1:16" ht="15.75" x14ac:dyDescent="0.25">
      <c r="A23" s="9" t="s">
        <v>19</v>
      </c>
      <c r="B23" s="18" t="s">
        <v>20</v>
      </c>
      <c r="I23" s="23">
        <f>I17+I21</f>
        <v>0</v>
      </c>
      <c r="N23" s="10" t="s">
        <v>167</v>
      </c>
      <c r="P23" s="81"/>
    </row>
    <row r="24" spans="1:16" x14ac:dyDescent="0.2">
      <c r="A24" s="9" t="s">
        <v>21</v>
      </c>
      <c r="B24" s="9" t="s">
        <v>22</v>
      </c>
      <c r="I24" s="1"/>
      <c r="N24" s="10" t="s">
        <v>120</v>
      </c>
      <c r="P24" s="82">
        <f>MIN(P14,P20)</f>
        <v>0</v>
      </c>
    </row>
    <row r="25" spans="1:16" x14ac:dyDescent="0.2">
      <c r="B25" s="9" t="s">
        <v>23</v>
      </c>
      <c r="I25" s="21">
        <f>IF((I14-I23)&lt;0,0,I14-I23)</f>
        <v>0</v>
      </c>
    </row>
    <row r="26" spans="1:16" ht="15.75" thickBot="1" x14ac:dyDescent="0.25">
      <c r="A26" s="9" t="s">
        <v>24</v>
      </c>
      <c r="B26" s="9" t="s">
        <v>25</v>
      </c>
      <c r="I26" s="1"/>
    </row>
    <row r="27" spans="1:16" ht="15.75" thickBot="1" x14ac:dyDescent="0.25">
      <c r="B27" s="9" t="s">
        <v>26</v>
      </c>
      <c r="I27" s="84">
        <v>0</v>
      </c>
      <c r="K27" s="42" t="str">
        <f>IF(I27&gt;(I25*0.05),"Too High", "Within Limitations")</f>
        <v>Within Limitations</v>
      </c>
    </row>
    <row r="28" spans="1:16" ht="16.5" thickBot="1" x14ac:dyDescent="0.3">
      <c r="A28" s="9" t="s">
        <v>27</v>
      </c>
      <c r="B28" s="9" t="s">
        <v>149</v>
      </c>
      <c r="I28" s="173">
        <f>I25+I27</f>
        <v>0</v>
      </c>
      <c r="J28" s="16"/>
      <c r="K28" s="16"/>
      <c r="L28" s="16"/>
    </row>
    <row r="29" spans="1:16" ht="16.5" thickTop="1" thickBot="1" x14ac:dyDescent="0.25">
      <c r="I29" s="12"/>
    </row>
    <row r="30" spans="1:16" ht="16.5" thickBot="1" x14ac:dyDescent="0.3">
      <c r="A30" s="17" t="s">
        <v>34</v>
      </c>
      <c r="B30" s="10" t="s">
        <v>139</v>
      </c>
      <c r="I30" s="25" t="e">
        <f>ROUND(I28/E6*1000,2)</f>
        <v>#DIV/0!</v>
      </c>
      <c r="K30" s="42" t="e">
        <f>IF(I30&gt;(F4),"Too High", "Within Limitations")</f>
        <v>#DIV/0!</v>
      </c>
    </row>
    <row r="32" spans="1:16" ht="37.5" customHeight="1" x14ac:dyDescent="0.25">
      <c r="A32" s="395" t="s">
        <v>214</v>
      </c>
      <c r="B32" s="396"/>
      <c r="C32" s="396"/>
      <c r="D32" s="396"/>
      <c r="E32" s="396"/>
      <c r="F32" s="396"/>
      <c r="G32" s="396"/>
      <c r="H32" s="396"/>
      <c r="I32" s="396"/>
    </row>
    <row r="33" spans="1:10" x14ac:dyDescent="0.2">
      <c r="A33" s="9"/>
    </row>
    <row r="34" spans="1:10" ht="15" customHeight="1" x14ac:dyDescent="0.2">
      <c r="A34" s="362" t="s">
        <v>125</v>
      </c>
      <c r="B34" s="362"/>
      <c r="C34" s="362"/>
      <c r="D34" s="362"/>
      <c r="E34" s="362"/>
      <c r="F34" s="362"/>
      <c r="G34" s="362"/>
      <c r="H34" s="362"/>
      <c r="I34" s="362"/>
    </row>
    <row r="35" spans="1:10" x14ac:dyDescent="0.2">
      <c r="A35" s="362"/>
      <c r="B35" s="362"/>
      <c r="C35" s="362"/>
      <c r="D35" s="362"/>
      <c r="E35" s="362"/>
      <c r="F35" s="362"/>
      <c r="G35" s="362"/>
      <c r="H35" s="362"/>
      <c r="I35" s="362"/>
    </row>
    <row r="36" spans="1:10" x14ac:dyDescent="0.2">
      <c r="A36" s="362"/>
      <c r="B36" s="362"/>
      <c r="C36" s="362"/>
      <c r="D36" s="362"/>
      <c r="E36" s="362"/>
      <c r="F36" s="362"/>
      <c r="G36" s="362"/>
      <c r="H36" s="362"/>
      <c r="I36" s="362"/>
    </row>
    <row r="37" spans="1:10" hidden="1" x14ac:dyDescent="0.2">
      <c r="A37" s="44"/>
      <c r="B37" s="44"/>
      <c r="C37" s="44"/>
      <c r="D37" s="44"/>
      <c r="E37" s="44"/>
      <c r="F37" s="44"/>
      <c r="G37" s="44"/>
      <c r="H37" s="44"/>
      <c r="I37" s="44"/>
    </row>
    <row r="38" spans="1:10" ht="15.75" hidden="1" x14ac:dyDescent="0.25">
      <c r="A38" s="16" t="s">
        <v>124</v>
      </c>
    </row>
    <row r="39" spans="1:10" ht="15.75" hidden="1" x14ac:dyDescent="0.25">
      <c r="A39" s="16"/>
    </row>
    <row r="40" spans="1:10" ht="19.5" hidden="1" customHeight="1" x14ac:dyDescent="0.2">
      <c r="A40" s="360" t="s">
        <v>123</v>
      </c>
      <c r="B40" s="360"/>
      <c r="C40" s="360"/>
      <c r="D40" s="360"/>
      <c r="E40" s="360"/>
      <c r="F40" s="360"/>
      <c r="G40" s="360"/>
      <c r="H40" s="360"/>
      <c r="I40" s="360"/>
      <c r="J40" s="360"/>
    </row>
    <row r="41" spans="1:10" ht="19.5" hidden="1" customHeight="1" x14ac:dyDescent="0.2">
      <c r="A41" s="360"/>
      <c r="B41" s="360"/>
      <c r="C41" s="360"/>
      <c r="D41" s="360"/>
      <c r="E41" s="360"/>
      <c r="F41" s="360"/>
      <c r="G41" s="360"/>
      <c r="H41" s="360"/>
      <c r="I41" s="360"/>
      <c r="J41" s="360"/>
    </row>
    <row r="42" spans="1:10" ht="19.5" hidden="1" customHeight="1" x14ac:dyDescent="0.2">
      <c r="A42" s="360"/>
      <c r="B42" s="360"/>
      <c r="C42" s="360"/>
      <c r="D42" s="360"/>
      <c r="E42" s="360"/>
      <c r="F42" s="360"/>
      <c r="G42" s="360"/>
      <c r="H42" s="360"/>
      <c r="I42" s="360"/>
      <c r="J42" s="360"/>
    </row>
    <row r="43" spans="1:10" ht="19.5" hidden="1" customHeight="1" x14ac:dyDescent="0.2">
      <c r="A43" s="360"/>
      <c r="B43" s="360"/>
      <c r="C43" s="360"/>
      <c r="D43" s="360"/>
      <c r="E43" s="360"/>
      <c r="F43" s="360"/>
      <c r="G43" s="360"/>
      <c r="H43" s="360"/>
      <c r="I43" s="360"/>
      <c r="J43" s="360"/>
    </row>
    <row r="44" spans="1:10" ht="19.5" hidden="1" customHeight="1" x14ac:dyDescent="0.2">
      <c r="A44" s="360"/>
      <c r="B44" s="360"/>
      <c r="C44" s="360"/>
      <c r="D44" s="360"/>
      <c r="E44" s="360"/>
      <c r="F44" s="360"/>
      <c r="G44" s="360"/>
      <c r="H44" s="360"/>
      <c r="I44" s="360"/>
      <c r="J44" s="360"/>
    </row>
    <row r="45" spans="1:10" hidden="1" x14ac:dyDescent="0.2"/>
    <row r="46" spans="1:10" ht="18.75" hidden="1" customHeight="1" x14ac:dyDescent="0.2">
      <c r="A46" s="360" t="s">
        <v>121</v>
      </c>
      <c r="B46" s="360"/>
      <c r="C46" s="360"/>
      <c r="D46" s="360"/>
      <c r="E46" s="360"/>
      <c r="F46" s="360"/>
      <c r="G46" s="360"/>
      <c r="H46" s="360"/>
      <c r="I46" s="360"/>
      <c r="J46" s="360"/>
    </row>
    <row r="47" spans="1:10" ht="18.75" hidden="1" customHeight="1" x14ac:dyDescent="0.2">
      <c r="A47" s="360"/>
      <c r="B47" s="360"/>
      <c r="C47" s="360"/>
      <c r="D47" s="360"/>
      <c r="E47" s="360"/>
      <c r="F47" s="360"/>
      <c r="G47" s="360"/>
      <c r="H47" s="360"/>
      <c r="I47" s="360"/>
      <c r="J47" s="360"/>
    </row>
    <row r="48" spans="1:10" ht="18.75" hidden="1" customHeight="1" x14ac:dyDescent="0.2">
      <c r="A48" s="360"/>
      <c r="B48" s="360"/>
      <c r="C48" s="360"/>
      <c r="D48" s="360"/>
      <c r="E48" s="360"/>
      <c r="F48" s="360"/>
      <c r="G48" s="360"/>
      <c r="H48" s="360"/>
      <c r="I48" s="360"/>
      <c r="J48" s="360"/>
    </row>
    <row r="49" spans="1:10" ht="18.75" hidden="1" customHeight="1" x14ac:dyDescent="0.2">
      <c r="A49" s="360"/>
      <c r="B49" s="360"/>
      <c r="C49" s="360"/>
      <c r="D49" s="360"/>
      <c r="E49" s="360"/>
      <c r="F49" s="360"/>
      <c r="G49" s="360"/>
      <c r="H49" s="360"/>
      <c r="I49" s="360"/>
      <c r="J49" s="360"/>
    </row>
    <row r="50" spans="1:10" ht="18.75" hidden="1" customHeight="1" x14ac:dyDescent="0.2">
      <c r="A50" s="360"/>
      <c r="B50" s="360"/>
      <c r="C50" s="360"/>
      <c r="D50" s="360"/>
      <c r="E50" s="360"/>
      <c r="F50" s="360"/>
      <c r="G50" s="360"/>
      <c r="H50" s="360"/>
      <c r="I50" s="360"/>
      <c r="J50" s="360"/>
    </row>
    <row r="51" spans="1:10" ht="18.75" hidden="1" customHeight="1" x14ac:dyDescent="0.2">
      <c r="A51" s="360"/>
      <c r="B51" s="360"/>
      <c r="C51" s="360"/>
      <c r="D51" s="360"/>
      <c r="E51" s="360"/>
      <c r="F51" s="360"/>
      <c r="G51" s="360"/>
      <c r="H51" s="360"/>
      <c r="I51" s="360"/>
      <c r="J51" s="360"/>
    </row>
    <row r="52" spans="1:10" ht="21.75" hidden="1" customHeight="1" x14ac:dyDescent="0.2">
      <c r="A52" s="360"/>
      <c r="B52" s="360"/>
      <c r="C52" s="360"/>
      <c r="D52" s="360"/>
      <c r="E52" s="360"/>
      <c r="F52" s="360"/>
      <c r="G52" s="360"/>
      <c r="H52" s="360"/>
      <c r="I52" s="360"/>
      <c r="J52" s="360"/>
    </row>
    <row r="53" spans="1:10" hidden="1" x14ac:dyDescent="0.2">
      <c r="A53" s="360" t="s">
        <v>122</v>
      </c>
      <c r="B53" s="360"/>
      <c r="C53" s="360"/>
      <c r="D53" s="360"/>
      <c r="E53" s="360"/>
      <c r="F53" s="360"/>
      <c r="G53" s="360"/>
      <c r="H53" s="360"/>
      <c r="I53" s="360"/>
      <c r="J53" s="360"/>
    </row>
    <row r="54" spans="1:10" hidden="1" x14ac:dyDescent="0.2">
      <c r="A54" s="360"/>
      <c r="B54" s="360"/>
      <c r="C54" s="360"/>
      <c r="D54" s="360"/>
      <c r="E54" s="360"/>
      <c r="F54" s="360"/>
      <c r="G54" s="360"/>
      <c r="H54" s="360"/>
      <c r="I54" s="360"/>
      <c r="J54" s="360"/>
    </row>
    <row r="55" spans="1:10" hidden="1" x14ac:dyDescent="0.2">
      <c r="A55" s="360"/>
      <c r="B55" s="360"/>
      <c r="C55" s="360"/>
      <c r="D55" s="360"/>
      <c r="E55" s="360"/>
      <c r="F55" s="360"/>
      <c r="G55" s="360"/>
      <c r="H55" s="360"/>
      <c r="I55" s="360"/>
      <c r="J55" s="360"/>
    </row>
    <row r="56" spans="1:10" hidden="1" x14ac:dyDescent="0.2">
      <c r="A56" s="360"/>
      <c r="B56" s="360"/>
      <c r="C56" s="360"/>
      <c r="D56" s="360"/>
      <c r="E56" s="360"/>
      <c r="F56" s="360"/>
      <c r="G56" s="360"/>
      <c r="H56" s="360"/>
      <c r="I56" s="360"/>
      <c r="J56" s="360"/>
    </row>
    <row r="57" spans="1:10" hidden="1" x14ac:dyDescent="0.2">
      <c r="A57" s="360"/>
      <c r="B57" s="360"/>
      <c r="C57" s="360"/>
      <c r="D57" s="360"/>
      <c r="E57" s="360"/>
      <c r="F57" s="360"/>
      <c r="G57" s="360"/>
      <c r="H57" s="360"/>
      <c r="I57" s="360"/>
      <c r="J57" s="360"/>
    </row>
    <row r="58" spans="1:10" hidden="1" x14ac:dyDescent="0.2">
      <c r="A58" s="360"/>
      <c r="B58" s="360"/>
      <c r="C58" s="360"/>
      <c r="D58" s="360"/>
      <c r="E58" s="360"/>
      <c r="F58" s="360"/>
      <c r="G58" s="360"/>
      <c r="H58" s="360"/>
      <c r="I58" s="360"/>
      <c r="J58" s="360"/>
    </row>
    <row r="59" spans="1:10" hidden="1" x14ac:dyDescent="0.2">
      <c r="A59" s="360"/>
      <c r="B59" s="360"/>
      <c r="C59" s="360"/>
      <c r="D59" s="360"/>
      <c r="E59" s="360"/>
      <c r="F59" s="360"/>
      <c r="G59" s="360"/>
      <c r="H59" s="360"/>
      <c r="I59" s="360"/>
      <c r="J59" s="360"/>
    </row>
    <row r="60" spans="1:10" hidden="1" x14ac:dyDescent="0.2">
      <c r="A60" s="360"/>
      <c r="B60" s="360"/>
      <c r="C60" s="360"/>
      <c r="D60" s="360"/>
      <c r="E60" s="360"/>
      <c r="F60" s="360"/>
      <c r="G60" s="360"/>
      <c r="H60" s="360"/>
      <c r="I60" s="360"/>
      <c r="J60" s="360"/>
    </row>
    <row r="61" spans="1:10" hidden="1" x14ac:dyDescent="0.2">
      <c r="A61" s="360"/>
      <c r="B61" s="360"/>
      <c r="C61" s="360"/>
      <c r="D61" s="360"/>
      <c r="E61" s="360"/>
      <c r="F61" s="360"/>
      <c r="G61" s="360"/>
      <c r="H61" s="360"/>
      <c r="I61" s="360"/>
      <c r="J61" s="360"/>
    </row>
    <row r="62" spans="1:10" hidden="1" x14ac:dyDescent="0.2">
      <c r="A62" s="360"/>
      <c r="B62" s="360"/>
      <c r="C62" s="360"/>
      <c r="D62" s="360"/>
      <c r="E62" s="360"/>
      <c r="F62" s="360"/>
      <c r="G62" s="360"/>
      <c r="H62" s="360"/>
      <c r="I62" s="360"/>
      <c r="J62" s="360"/>
    </row>
    <row r="63" spans="1:10" hidden="1" x14ac:dyDescent="0.2">
      <c r="A63" s="360"/>
      <c r="B63" s="360"/>
      <c r="C63" s="360"/>
      <c r="D63" s="360"/>
      <c r="E63" s="360"/>
      <c r="F63" s="360"/>
      <c r="G63" s="360"/>
      <c r="H63" s="360"/>
      <c r="I63" s="360"/>
      <c r="J63" s="360"/>
    </row>
    <row r="64" spans="1:10" hidden="1" x14ac:dyDescent="0.2">
      <c r="A64" s="360"/>
      <c r="B64" s="360"/>
      <c r="C64" s="360"/>
      <c r="D64" s="360"/>
      <c r="E64" s="360"/>
      <c r="F64" s="360"/>
      <c r="G64" s="360"/>
      <c r="H64" s="360"/>
      <c r="I64" s="360"/>
      <c r="J64" s="360"/>
    </row>
    <row r="65" spans="1:10" hidden="1" x14ac:dyDescent="0.2">
      <c r="A65" s="360"/>
      <c r="B65" s="360"/>
      <c r="C65" s="360"/>
      <c r="D65" s="360"/>
      <c r="E65" s="360"/>
      <c r="F65" s="360"/>
      <c r="G65" s="360"/>
      <c r="H65" s="360"/>
      <c r="I65" s="360"/>
      <c r="J65" s="360"/>
    </row>
    <row r="66" spans="1:10" hidden="1" x14ac:dyDescent="0.2">
      <c r="A66" s="360"/>
      <c r="B66" s="360"/>
      <c r="C66" s="360"/>
      <c r="D66" s="360"/>
      <c r="E66" s="360"/>
      <c r="F66" s="360"/>
      <c r="G66" s="360"/>
      <c r="H66" s="360"/>
      <c r="I66" s="360"/>
      <c r="J66" s="360"/>
    </row>
    <row r="67" spans="1:10" hidden="1" x14ac:dyDescent="0.2"/>
  </sheetData>
  <mergeCells count="7">
    <mergeCell ref="A46:J52"/>
    <mergeCell ref="A53:J66"/>
    <mergeCell ref="E3:F3"/>
    <mergeCell ref="N8:P8"/>
    <mergeCell ref="A32:I32"/>
    <mergeCell ref="A34:I36"/>
    <mergeCell ref="A40:J44"/>
  </mergeCells>
  <conditionalFormatting sqref="K12 K27">
    <cfRule type="containsText" dxfId="70" priority="6" operator="containsText" text="Too High">
      <formula>NOT(ISERROR(SEARCH("Too High",K12)))</formula>
    </cfRule>
  </conditionalFormatting>
  <conditionalFormatting sqref="K12">
    <cfRule type="containsText" dxfId="69" priority="7" operator="containsText" text="Within Limitations">
      <formula>NOT(ISERROR(SEARCH("Within Limitations",K12)))</formula>
    </cfRule>
  </conditionalFormatting>
  <conditionalFormatting sqref="K27">
    <cfRule type="containsText" dxfId="68" priority="8" operator="containsText" text="Within Limitations">
      <formula>NOT(ISERROR(SEARCH("Within Limitations",K27)))</formula>
    </cfRule>
  </conditionalFormatting>
  <conditionalFormatting sqref="K30">
    <cfRule type="containsText" dxfId="67" priority="3" operator="containsText" text="Too High">
      <formula>NOT(ISERROR(SEARCH("Too High",K30)))</formula>
    </cfRule>
    <cfRule type="containsText" dxfId="66" priority="4" operator="containsText" text="Within Limitations">
      <formula>NOT(ISERROR(SEARCH("Within Limitations",K30)))</formula>
    </cfRule>
  </conditionalFormatting>
  <conditionalFormatting sqref="P14">
    <cfRule type="expression" dxfId="65" priority="1">
      <formula>"$P$14&gt;(.75*$P$12)"</formula>
    </cfRule>
  </conditionalFormatting>
  <conditionalFormatting sqref="P20">
    <cfRule type="expression" dxfId="64" priority="2">
      <formula>"$P$14&gt;(.75*$P$12)"</formula>
    </cfRule>
  </conditionalFormatting>
  <pageMargins left="0.7" right="0.7" top="0.75" bottom="0.75" header="0.3" footer="0.3"/>
  <pageSetup scale="63" orientation="portrait" r:id="rId1"/>
  <legacyDrawing r:id="rId2"/>
</worksheet>
</file>

<file path=xl/worksheets/sheet6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D82EAD-9011-4912-AEDB-EEF4BE771F53}">
  <sheetPr>
    <pageSetUpPr fitToPage="1"/>
  </sheetPr>
  <dimension ref="A1:I62"/>
  <sheetViews>
    <sheetView topLeftCell="A21" zoomScale="85" zoomScaleNormal="85" workbookViewId="0">
      <selection activeCell="E58" sqref="E58"/>
    </sheetView>
  </sheetViews>
  <sheetFormatPr defaultColWidth="9.77734375" defaultRowHeight="15" x14ac:dyDescent="0.2"/>
  <cols>
    <col min="1" max="2" width="9.77734375" style="10"/>
    <col min="3" max="3" width="13.5546875" style="10" customWidth="1"/>
    <col min="4" max="4" width="14.5546875" style="10" customWidth="1"/>
    <col min="5" max="6" width="15.77734375" style="10" customWidth="1"/>
    <col min="7" max="8" width="14.77734375" style="10" customWidth="1"/>
    <col min="9" max="9" width="4.77734375" style="10" customWidth="1"/>
    <col min="10" max="16384" width="9.77734375" style="10"/>
  </cols>
  <sheetData>
    <row r="1" spans="1:9" ht="15" customHeight="1" x14ac:dyDescent="0.2">
      <c r="H1" s="182" t="s">
        <v>116</v>
      </c>
    </row>
    <row r="2" spans="1:9" ht="15" customHeight="1" x14ac:dyDescent="0.2">
      <c r="H2" s="9"/>
    </row>
    <row r="3" spans="1:9" ht="15" customHeight="1" x14ac:dyDescent="0.2"/>
    <row r="4" spans="1:9" ht="15" customHeight="1" x14ac:dyDescent="0.25">
      <c r="A4" s="398" t="str">
        <f>+'OCL 1'!E2</f>
        <v>OCL Example Fund 1</v>
      </c>
      <c r="B4" s="398"/>
      <c r="C4" s="398"/>
      <c r="D4" s="398"/>
      <c r="E4" s="398"/>
      <c r="F4" s="398"/>
      <c r="G4" s="398"/>
      <c r="H4" s="398"/>
    </row>
    <row r="5" spans="1:9" ht="15" customHeight="1" x14ac:dyDescent="0.25">
      <c r="A5" s="397" t="s">
        <v>156</v>
      </c>
      <c r="B5" s="397"/>
      <c r="C5" s="397"/>
      <c r="D5" s="397"/>
      <c r="E5" s="397"/>
      <c r="F5" s="397"/>
      <c r="G5" s="397"/>
      <c r="H5" s="397"/>
    </row>
    <row r="6" spans="1:9" ht="15" customHeight="1" x14ac:dyDescent="0.25">
      <c r="A6" s="397" t="str">
        <f>+'OCL 1'!E3</f>
        <v>Fund XXXX</v>
      </c>
      <c r="B6" s="397"/>
      <c r="C6" s="397"/>
      <c r="D6" s="397"/>
      <c r="E6" s="397"/>
      <c r="F6" s="397"/>
      <c r="G6" s="397"/>
      <c r="H6" s="397"/>
    </row>
    <row r="7" spans="1:9" ht="15" customHeight="1" x14ac:dyDescent="0.2">
      <c r="C7" s="9"/>
      <c r="D7" s="9"/>
    </row>
    <row r="8" spans="1:9" ht="15" customHeight="1" x14ac:dyDescent="0.2">
      <c r="D8" s="340" t="s">
        <v>697</v>
      </c>
      <c r="E8" s="399" t="s">
        <v>698</v>
      </c>
      <c r="F8" s="400"/>
      <c r="G8" s="400"/>
      <c r="H8" s="401"/>
    </row>
    <row r="9" spans="1:9" ht="15" customHeight="1" x14ac:dyDescent="0.2">
      <c r="D9" s="5" t="s">
        <v>28</v>
      </c>
      <c r="E9" s="5" t="s">
        <v>28</v>
      </c>
      <c r="F9" s="5" t="s">
        <v>29</v>
      </c>
      <c r="G9" s="29" t="s">
        <v>29</v>
      </c>
      <c r="H9" s="30"/>
      <c r="I9" s="28"/>
    </row>
    <row r="10" spans="1:9" ht="15" customHeight="1" x14ac:dyDescent="0.2">
      <c r="D10" s="5" t="s">
        <v>30</v>
      </c>
      <c r="E10" s="5" t="s">
        <v>30</v>
      </c>
      <c r="F10" s="5" t="s">
        <v>30</v>
      </c>
      <c r="G10" s="29" t="s">
        <v>30</v>
      </c>
      <c r="H10" s="30"/>
      <c r="I10" s="28"/>
    </row>
    <row r="11" spans="1:9" ht="15" customHeight="1" x14ac:dyDescent="0.25">
      <c r="A11" s="223" t="s">
        <v>31</v>
      </c>
      <c r="B11" s="91"/>
      <c r="C11" s="91"/>
      <c r="D11" s="31">
        <f>+E11-1</f>
        <v>2024</v>
      </c>
      <c r="E11" s="31">
        <f>+F11-1</f>
        <v>2025</v>
      </c>
      <c r="F11" s="31">
        <f>+G11-1</f>
        <v>2026</v>
      </c>
      <c r="G11" s="32">
        <f>+TOC!D2</f>
        <v>2027</v>
      </c>
      <c r="H11" s="33"/>
      <c r="I11" s="28"/>
    </row>
    <row r="12" spans="1:9" ht="21" customHeight="1" x14ac:dyDescent="0.2">
      <c r="A12" s="338" t="s">
        <v>64</v>
      </c>
      <c r="B12" s="91"/>
      <c r="C12" s="91"/>
      <c r="D12" s="117">
        <v>0</v>
      </c>
      <c r="E12" s="117">
        <v>0</v>
      </c>
      <c r="F12" s="118">
        <v>0</v>
      </c>
      <c r="G12" s="113"/>
      <c r="H12" s="122"/>
      <c r="I12" s="53"/>
    </row>
    <row r="13" spans="1:9" ht="21" customHeight="1" x14ac:dyDescent="0.2">
      <c r="A13" s="338" t="s">
        <v>85</v>
      </c>
      <c r="B13" s="91"/>
      <c r="C13" s="91"/>
      <c r="D13" s="117">
        <v>0</v>
      </c>
      <c r="E13" s="117">
        <v>0</v>
      </c>
      <c r="F13" s="118">
        <v>0</v>
      </c>
      <c r="G13" s="113"/>
      <c r="H13" s="120">
        <v>0</v>
      </c>
      <c r="I13" s="53"/>
    </row>
    <row r="14" spans="1:9" ht="21" customHeight="1" x14ac:dyDescent="0.2">
      <c r="A14" s="338" t="s">
        <v>65</v>
      </c>
      <c r="B14" s="91"/>
      <c r="C14" s="91"/>
      <c r="D14" s="117">
        <v>0</v>
      </c>
      <c r="E14" s="117">
        <v>0</v>
      </c>
      <c r="F14" s="118">
        <v>0</v>
      </c>
      <c r="G14" s="113"/>
      <c r="H14" s="120">
        <v>0</v>
      </c>
      <c r="I14" s="53"/>
    </row>
    <row r="15" spans="1:9" ht="21" customHeight="1" x14ac:dyDescent="0.2">
      <c r="A15" s="338" t="s">
        <v>82</v>
      </c>
      <c r="B15" s="91"/>
      <c r="C15" s="91"/>
      <c r="D15" s="117">
        <v>0</v>
      </c>
      <c r="E15" s="117">
        <v>0</v>
      </c>
      <c r="F15" s="118">
        <v>0</v>
      </c>
      <c r="G15" s="113"/>
      <c r="H15" s="120">
        <v>0</v>
      </c>
      <c r="I15" s="34"/>
    </row>
    <row r="16" spans="1:9" ht="20.25" customHeight="1" x14ac:dyDescent="0.2">
      <c r="A16" s="338" t="s">
        <v>86</v>
      </c>
      <c r="B16" s="91"/>
      <c r="C16" s="91"/>
      <c r="D16" s="117">
        <v>0</v>
      </c>
      <c r="E16" s="117">
        <v>0</v>
      </c>
      <c r="F16" s="118">
        <v>0</v>
      </c>
      <c r="G16" s="113"/>
      <c r="H16" s="120">
        <v>0</v>
      </c>
      <c r="I16" s="34"/>
    </row>
    <row r="17" spans="1:9" ht="21" customHeight="1" x14ac:dyDescent="0.2">
      <c r="A17" s="338" t="s">
        <v>87</v>
      </c>
      <c r="B17" s="91"/>
      <c r="C17" s="91"/>
      <c r="D17" s="117">
        <v>0</v>
      </c>
      <c r="E17" s="117">
        <v>0</v>
      </c>
      <c r="F17" s="118">
        <v>0</v>
      </c>
      <c r="G17" s="113"/>
      <c r="H17" s="120">
        <v>0</v>
      </c>
      <c r="I17" s="34"/>
    </row>
    <row r="18" spans="1:9" ht="20.25" customHeight="1" x14ac:dyDescent="0.2">
      <c r="A18" s="338" t="s">
        <v>67</v>
      </c>
      <c r="B18" s="91"/>
      <c r="C18" s="91"/>
      <c r="D18" s="117">
        <v>0</v>
      </c>
      <c r="E18" s="117">
        <v>0</v>
      </c>
      <c r="F18" s="118">
        <v>0</v>
      </c>
      <c r="G18" s="113"/>
      <c r="H18" s="120">
        <v>0</v>
      </c>
      <c r="I18" s="34"/>
    </row>
    <row r="19" spans="1:9" ht="20.25" customHeight="1" x14ac:dyDescent="0.2">
      <c r="A19" s="338" t="s">
        <v>80</v>
      </c>
      <c r="B19" s="91"/>
      <c r="C19" s="91"/>
      <c r="D19" s="117">
        <v>0</v>
      </c>
      <c r="E19" s="117">
        <v>0</v>
      </c>
      <c r="F19" s="118">
        <v>0</v>
      </c>
      <c r="G19" s="113"/>
      <c r="H19" s="120">
        <v>0</v>
      </c>
      <c r="I19" s="34"/>
    </row>
    <row r="20" spans="1:9" ht="20.25" customHeight="1" x14ac:dyDescent="0.2">
      <c r="A20" s="338" t="s">
        <v>56</v>
      </c>
      <c r="B20" s="91"/>
      <c r="C20" s="91"/>
      <c r="D20" s="117">
        <v>0</v>
      </c>
      <c r="E20" s="117">
        <v>0</v>
      </c>
      <c r="F20" s="118">
        <v>0</v>
      </c>
      <c r="G20" s="113"/>
      <c r="H20" s="120">
        <v>0</v>
      </c>
      <c r="I20" s="34"/>
    </row>
    <row r="21" spans="1:9" ht="20.25" customHeight="1" x14ac:dyDescent="0.2">
      <c r="A21" s="338" t="s">
        <v>92</v>
      </c>
      <c r="B21" s="91"/>
      <c r="C21" s="91"/>
      <c r="D21" s="117">
        <v>0</v>
      </c>
      <c r="E21" s="117">
        <v>0</v>
      </c>
      <c r="F21" s="118">
        <v>0</v>
      </c>
      <c r="G21" s="113"/>
      <c r="H21" s="120">
        <v>0</v>
      </c>
      <c r="I21" s="34"/>
    </row>
    <row r="22" spans="1:9" ht="21" customHeight="1" x14ac:dyDescent="0.2">
      <c r="A22" s="338"/>
      <c r="B22" s="91"/>
      <c r="C22" s="91"/>
      <c r="D22" s="117">
        <v>0</v>
      </c>
      <c r="E22" s="117">
        <v>0</v>
      </c>
      <c r="F22" s="118">
        <v>0</v>
      </c>
      <c r="G22" s="113"/>
      <c r="H22" s="120">
        <v>0</v>
      </c>
      <c r="I22" s="34"/>
    </row>
    <row r="23" spans="1:9" ht="21" customHeight="1" x14ac:dyDescent="0.2">
      <c r="A23" s="338"/>
      <c r="B23" s="91"/>
      <c r="C23" s="91"/>
      <c r="D23" s="117">
        <v>0</v>
      </c>
      <c r="E23" s="117">
        <v>0</v>
      </c>
      <c r="F23" s="118">
        <v>0</v>
      </c>
      <c r="G23" s="113"/>
      <c r="H23" s="120">
        <v>0</v>
      </c>
      <c r="I23" s="34"/>
    </row>
    <row r="24" spans="1:9" ht="21" customHeight="1" x14ac:dyDescent="0.2">
      <c r="A24" s="338"/>
      <c r="B24" s="91"/>
      <c r="C24" s="91"/>
      <c r="D24" s="117">
        <v>0</v>
      </c>
      <c r="E24" s="117">
        <v>0</v>
      </c>
      <c r="F24" s="118">
        <v>0</v>
      </c>
      <c r="G24" s="113"/>
      <c r="H24" s="120">
        <v>0</v>
      </c>
      <c r="I24" s="34"/>
    </row>
    <row r="25" spans="1:9" ht="21" customHeight="1" x14ac:dyDescent="0.2">
      <c r="A25" s="338"/>
      <c r="B25" s="91"/>
      <c r="C25" s="91"/>
      <c r="D25" s="117">
        <v>0</v>
      </c>
      <c r="E25" s="117">
        <v>0</v>
      </c>
      <c r="F25" s="118">
        <v>0</v>
      </c>
      <c r="G25" s="113"/>
      <c r="H25" s="120">
        <v>0</v>
      </c>
      <c r="I25" s="34"/>
    </row>
    <row r="26" spans="1:9" ht="20.25" customHeight="1" x14ac:dyDescent="0.2">
      <c r="A26" s="338"/>
      <c r="B26" s="91"/>
      <c r="C26" s="91"/>
      <c r="D26" s="117">
        <v>0</v>
      </c>
      <c r="E26" s="117">
        <v>0</v>
      </c>
      <c r="F26" s="118">
        <v>0</v>
      </c>
      <c r="G26" s="113"/>
      <c r="H26" s="120">
        <v>0</v>
      </c>
      <c r="I26" s="34"/>
    </row>
    <row r="27" spans="1:9" ht="28.5" customHeight="1" x14ac:dyDescent="0.2">
      <c r="A27" s="220" t="s">
        <v>135</v>
      </c>
      <c r="B27" s="91"/>
      <c r="C27" s="91"/>
      <c r="D27" s="35">
        <f>SUM(D12:D26)</f>
        <v>0</v>
      </c>
      <c r="E27" s="35">
        <f>SUM(E12:E26)</f>
        <v>0</v>
      </c>
      <c r="F27" s="35">
        <f>SUM(F12:F26)</f>
        <v>0</v>
      </c>
      <c r="G27" s="55"/>
      <c r="H27" s="23">
        <f>SUM(H13:H26)</f>
        <v>0</v>
      </c>
      <c r="I27" s="34"/>
    </row>
    <row r="28" spans="1:9" x14ac:dyDescent="0.2">
      <c r="A28" s="91"/>
      <c r="B28" s="91"/>
      <c r="C28" s="91"/>
      <c r="D28" s="1"/>
      <c r="E28" s="1"/>
      <c r="F28" s="1"/>
      <c r="H28" s="1"/>
    </row>
    <row r="29" spans="1:9" x14ac:dyDescent="0.2">
      <c r="A29" s="91"/>
      <c r="B29" s="91"/>
      <c r="C29" s="91"/>
      <c r="D29" s="2" t="s">
        <v>28</v>
      </c>
      <c r="E29" s="2" t="s">
        <v>28</v>
      </c>
      <c r="F29" s="2" t="s">
        <v>29</v>
      </c>
      <c r="G29" s="3"/>
      <c r="H29" s="4" t="s">
        <v>41</v>
      </c>
      <c r="I29" s="28"/>
    </row>
    <row r="30" spans="1:9" ht="15.75" x14ac:dyDescent="0.25">
      <c r="A30" s="223"/>
      <c r="B30" s="91"/>
      <c r="C30" s="91"/>
      <c r="D30" s="5" t="s">
        <v>42</v>
      </c>
      <c r="E30" s="5" t="s">
        <v>42</v>
      </c>
      <c r="F30" s="5" t="s">
        <v>42</v>
      </c>
      <c r="G30" s="6" t="s">
        <v>43</v>
      </c>
      <c r="H30" s="7" t="s">
        <v>44</v>
      </c>
      <c r="I30" s="28"/>
    </row>
    <row r="31" spans="1:9" ht="20.25" customHeight="1" x14ac:dyDescent="0.25">
      <c r="A31" s="223" t="s">
        <v>45</v>
      </c>
      <c r="B31" s="91"/>
      <c r="C31" s="91"/>
      <c r="D31" s="5">
        <f>+D11</f>
        <v>2024</v>
      </c>
      <c r="E31" s="5">
        <f>+E11</f>
        <v>2025</v>
      </c>
      <c r="F31" s="5">
        <f>+F11</f>
        <v>2026</v>
      </c>
      <c r="G31" s="8">
        <f>+G11</f>
        <v>2027</v>
      </c>
      <c r="H31" s="7">
        <f>+G11</f>
        <v>2027</v>
      </c>
      <c r="I31" s="28"/>
    </row>
    <row r="32" spans="1:9" ht="20.25" customHeight="1" x14ac:dyDescent="0.2">
      <c r="A32" s="338" t="s">
        <v>68</v>
      </c>
      <c r="B32" s="91"/>
      <c r="C32" s="91"/>
      <c r="D32" s="111">
        <v>0</v>
      </c>
      <c r="E32" s="111">
        <v>0</v>
      </c>
      <c r="F32" s="111">
        <v>0</v>
      </c>
      <c r="G32" s="112">
        <v>0</v>
      </c>
      <c r="H32" s="111">
        <v>0</v>
      </c>
      <c r="I32" s="28"/>
    </row>
    <row r="33" spans="1:9" ht="20.25" customHeight="1" x14ac:dyDescent="0.2">
      <c r="A33" s="338" t="s">
        <v>178</v>
      </c>
      <c r="B33" s="91"/>
      <c r="C33" s="91"/>
      <c r="D33" s="111">
        <v>0</v>
      </c>
      <c r="E33" s="111">
        <v>0</v>
      </c>
      <c r="F33" s="111">
        <v>0</v>
      </c>
      <c r="G33" s="112">
        <v>0</v>
      </c>
      <c r="H33" s="111">
        <v>0</v>
      </c>
      <c r="I33" s="28"/>
    </row>
    <row r="34" spans="1:9" ht="20.25" customHeight="1" x14ac:dyDescent="0.2">
      <c r="A34" s="338" t="s">
        <v>216</v>
      </c>
      <c r="B34" s="91"/>
      <c r="C34" s="91"/>
      <c r="D34" s="111">
        <v>0</v>
      </c>
      <c r="E34" s="111">
        <v>0</v>
      </c>
      <c r="F34" s="111">
        <v>0</v>
      </c>
      <c r="G34" s="112">
        <v>0</v>
      </c>
      <c r="H34" s="111">
        <v>0</v>
      </c>
      <c r="I34" s="28"/>
    </row>
    <row r="35" spans="1:9" ht="20.25" customHeight="1" x14ac:dyDescent="0.2">
      <c r="A35" s="338" t="s">
        <v>217</v>
      </c>
      <c r="B35" s="91"/>
      <c r="C35" s="91"/>
      <c r="D35" s="111">
        <v>0</v>
      </c>
      <c r="E35" s="111">
        <v>0</v>
      </c>
      <c r="F35" s="111">
        <v>0</v>
      </c>
      <c r="G35" s="112">
        <v>0</v>
      </c>
      <c r="H35" s="111">
        <v>0</v>
      </c>
      <c r="I35" s="28"/>
    </row>
    <row r="36" spans="1:9" ht="20.25" customHeight="1" x14ac:dyDescent="0.2">
      <c r="A36" s="338"/>
      <c r="B36" s="91"/>
      <c r="C36" s="91"/>
      <c r="D36" s="111">
        <v>0</v>
      </c>
      <c r="E36" s="111">
        <v>0</v>
      </c>
      <c r="F36" s="111">
        <v>0</v>
      </c>
      <c r="G36" s="112">
        <v>0</v>
      </c>
      <c r="H36" s="111">
        <v>0</v>
      </c>
      <c r="I36" s="28"/>
    </row>
    <row r="37" spans="1:9" ht="20.25" customHeight="1" x14ac:dyDescent="0.2">
      <c r="A37" s="338"/>
      <c r="B37" s="91"/>
      <c r="C37" s="91"/>
      <c r="D37" s="111">
        <v>0</v>
      </c>
      <c r="E37" s="111">
        <v>0</v>
      </c>
      <c r="F37" s="111">
        <v>0</v>
      </c>
      <c r="G37" s="112">
        <v>0</v>
      </c>
      <c r="H37" s="111">
        <v>0</v>
      </c>
      <c r="I37" s="28"/>
    </row>
    <row r="38" spans="1:9" ht="20.25" customHeight="1" x14ac:dyDescent="0.2">
      <c r="A38" s="338"/>
      <c r="B38" s="91"/>
      <c r="C38" s="91"/>
      <c r="D38" s="111">
        <v>0</v>
      </c>
      <c r="E38" s="111">
        <v>0</v>
      </c>
      <c r="F38" s="111">
        <v>0</v>
      </c>
      <c r="G38" s="112">
        <v>0</v>
      </c>
      <c r="H38" s="111">
        <v>0</v>
      </c>
      <c r="I38" s="28"/>
    </row>
    <row r="39" spans="1:9" ht="20.25" customHeight="1" x14ac:dyDescent="0.2">
      <c r="A39" s="338"/>
      <c r="B39" s="91"/>
      <c r="C39" s="91"/>
      <c r="D39" s="111">
        <v>0</v>
      </c>
      <c r="E39" s="111">
        <v>0</v>
      </c>
      <c r="F39" s="111">
        <v>0</v>
      </c>
      <c r="G39" s="112">
        <v>0</v>
      </c>
      <c r="H39" s="111">
        <v>0</v>
      </c>
      <c r="I39" s="28"/>
    </row>
    <row r="40" spans="1:9" ht="20.25" customHeight="1" x14ac:dyDescent="0.2">
      <c r="A40" s="338"/>
      <c r="B40" s="91"/>
      <c r="C40" s="91"/>
      <c r="D40" s="111">
        <v>0</v>
      </c>
      <c r="E40" s="111">
        <v>0</v>
      </c>
      <c r="F40" s="111">
        <v>0</v>
      </c>
      <c r="G40" s="112">
        <v>0</v>
      </c>
      <c r="H40" s="111">
        <v>0</v>
      </c>
      <c r="I40" s="28"/>
    </row>
    <row r="41" spans="1:9" ht="20.25" customHeight="1" x14ac:dyDescent="0.2">
      <c r="A41" s="338"/>
      <c r="B41" s="91"/>
      <c r="C41" s="91"/>
      <c r="D41" s="111">
        <v>0</v>
      </c>
      <c r="E41" s="111">
        <v>0</v>
      </c>
      <c r="F41" s="111">
        <v>0</v>
      </c>
      <c r="G41" s="112">
        <v>0</v>
      </c>
      <c r="H41" s="111">
        <v>0</v>
      </c>
      <c r="I41" s="28"/>
    </row>
    <row r="42" spans="1:9" ht="20.25" customHeight="1" x14ac:dyDescent="0.2">
      <c r="A42" s="338"/>
      <c r="B42" s="91"/>
      <c r="C42" s="91"/>
      <c r="D42" s="111">
        <v>0</v>
      </c>
      <c r="E42" s="111">
        <v>0</v>
      </c>
      <c r="F42" s="111">
        <v>0</v>
      </c>
      <c r="G42" s="112">
        <v>0</v>
      </c>
      <c r="H42" s="111">
        <v>0</v>
      </c>
      <c r="I42" s="28"/>
    </row>
    <row r="43" spans="1:9" ht="20.25" customHeight="1" x14ac:dyDescent="0.2">
      <c r="A43" s="338"/>
      <c r="B43" s="91"/>
      <c r="C43" s="91"/>
      <c r="D43" s="111">
        <v>0</v>
      </c>
      <c r="E43" s="111">
        <v>0</v>
      </c>
      <c r="F43" s="111">
        <v>0</v>
      </c>
      <c r="G43" s="112">
        <v>0</v>
      </c>
      <c r="H43" s="111">
        <v>0</v>
      </c>
      <c r="I43" s="28"/>
    </row>
    <row r="44" spans="1:9" ht="20.25" customHeight="1" x14ac:dyDescent="0.2">
      <c r="A44" s="338"/>
      <c r="B44" s="91"/>
      <c r="C44" s="91"/>
      <c r="D44" s="111">
        <v>0</v>
      </c>
      <c r="E44" s="111">
        <v>0</v>
      </c>
      <c r="F44" s="111">
        <v>0</v>
      </c>
      <c r="G44" s="112">
        <v>0</v>
      </c>
      <c r="H44" s="111">
        <v>0</v>
      </c>
      <c r="I44" s="28"/>
    </row>
    <row r="45" spans="1:9" ht="20.25" customHeight="1" x14ac:dyDescent="0.2">
      <c r="A45" s="338"/>
      <c r="B45" s="91"/>
      <c r="C45" s="91"/>
      <c r="D45" s="111">
        <v>0</v>
      </c>
      <c r="E45" s="111">
        <v>0</v>
      </c>
      <c r="F45" s="111">
        <v>0</v>
      </c>
      <c r="G45" s="112">
        <v>0</v>
      </c>
      <c r="H45" s="111">
        <v>0</v>
      </c>
      <c r="I45" s="28"/>
    </row>
    <row r="46" spans="1:9" ht="21" customHeight="1" x14ac:dyDescent="0.2">
      <c r="A46" s="338"/>
      <c r="B46" s="91"/>
      <c r="C46" s="91"/>
      <c r="D46" s="111">
        <v>0</v>
      </c>
      <c r="E46" s="111">
        <v>0</v>
      </c>
      <c r="F46" s="111">
        <v>0</v>
      </c>
      <c r="G46" s="112">
        <v>0</v>
      </c>
      <c r="H46" s="111">
        <v>0</v>
      </c>
      <c r="I46" s="28"/>
    </row>
    <row r="47" spans="1:9" ht="20.100000000000001" customHeight="1" x14ac:dyDescent="0.2">
      <c r="A47" s="338"/>
      <c r="B47" s="91"/>
      <c r="C47" s="91"/>
      <c r="D47" s="111">
        <v>0</v>
      </c>
      <c r="E47" s="111">
        <v>0</v>
      </c>
      <c r="F47" s="111">
        <v>0</v>
      </c>
      <c r="G47" s="112">
        <v>0</v>
      </c>
      <c r="H47" s="111">
        <v>0</v>
      </c>
      <c r="I47" s="28"/>
    </row>
    <row r="48" spans="1:9" ht="20.25" customHeight="1" x14ac:dyDescent="0.2">
      <c r="A48" s="338"/>
      <c r="B48" s="91"/>
      <c r="C48" s="91"/>
      <c r="D48" s="111">
        <v>0</v>
      </c>
      <c r="E48" s="111">
        <v>0</v>
      </c>
      <c r="F48" s="111">
        <v>0</v>
      </c>
      <c r="G48" s="112">
        <v>0</v>
      </c>
      <c r="H48" s="111">
        <v>0</v>
      </c>
      <c r="I48" s="28"/>
    </row>
    <row r="49" spans="1:9" ht="21" customHeight="1" x14ac:dyDescent="0.2">
      <c r="A49" s="338"/>
      <c r="B49" s="91"/>
      <c r="C49" s="91"/>
      <c r="D49" s="111">
        <v>0</v>
      </c>
      <c r="E49" s="111">
        <v>0</v>
      </c>
      <c r="F49" s="111">
        <v>0</v>
      </c>
      <c r="G49" s="112">
        <v>0</v>
      </c>
      <c r="H49" s="111">
        <v>0</v>
      </c>
      <c r="I49" s="28"/>
    </row>
    <row r="50" spans="1:9" ht="21" customHeight="1" x14ac:dyDescent="0.2">
      <c r="A50" s="338"/>
      <c r="B50" s="91"/>
      <c r="C50" s="91"/>
      <c r="D50" s="111">
        <v>0</v>
      </c>
      <c r="E50" s="111">
        <v>0</v>
      </c>
      <c r="F50" s="111">
        <v>0</v>
      </c>
      <c r="G50" s="112">
        <v>0</v>
      </c>
      <c r="H50" s="111">
        <v>0</v>
      </c>
      <c r="I50" s="28"/>
    </row>
    <row r="51" spans="1:9" ht="21" customHeight="1" x14ac:dyDescent="0.2">
      <c r="A51" s="338"/>
      <c r="B51" s="91"/>
      <c r="C51" s="91"/>
      <c r="D51" s="111">
        <v>0</v>
      </c>
      <c r="E51" s="111">
        <v>0</v>
      </c>
      <c r="F51" s="111">
        <v>0</v>
      </c>
      <c r="G51" s="112">
        <v>0</v>
      </c>
      <c r="H51" s="111">
        <v>0</v>
      </c>
      <c r="I51" s="28"/>
    </row>
    <row r="52" spans="1:9" ht="21" customHeight="1" x14ac:dyDescent="0.2">
      <c r="A52" s="338"/>
      <c r="B52" s="91"/>
      <c r="C52" s="91"/>
      <c r="D52" s="111">
        <v>0</v>
      </c>
      <c r="E52" s="111">
        <v>0</v>
      </c>
      <c r="F52" s="111">
        <v>0</v>
      </c>
      <c r="G52" s="112">
        <v>0</v>
      </c>
      <c r="H52" s="111">
        <v>0</v>
      </c>
      <c r="I52" s="28"/>
    </row>
    <row r="53" spans="1:9" ht="21" customHeight="1" x14ac:dyDescent="0.2">
      <c r="A53" s="338"/>
      <c r="B53" s="91"/>
      <c r="C53" s="91"/>
      <c r="D53" s="111">
        <v>0</v>
      </c>
      <c r="E53" s="111">
        <v>0</v>
      </c>
      <c r="F53" s="111">
        <v>0</v>
      </c>
      <c r="G53" s="112">
        <v>0</v>
      </c>
      <c r="H53" s="111">
        <v>0</v>
      </c>
      <c r="I53" s="28"/>
    </row>
    <row r="54" spans="1:9" ht="21" customHeight="1" x14ac:dyDescent="0.2">
      <c r="A54" s="338"/>
      <c r="B54" s="91"/>
      <c r="C54" s="91"/>
      <c r="D54" s="111">
        <v>0</v>
      </c>
      <c r="E54" s="111">
        <v>0</v>
      </c>
      <c r="F54" s="111">
        <v>0</v>
      </c>
      <c r="G54" s="112">
        <v>0</v>
      </c>
      <c r="H54" s="111">
        <v>0</v>
      </c>
      <c r="I54" s="28"/>
    </row>
    <row r="55" spans="1:9" ht="20.25" customHeight="1" x14ac:dyDescent="0.2">
      <c r="A55" s="220"/>
      <c r="B55" s="91"/>
      <c r="C55" s="91"/>
      <c r="D55" s="89">
        <v>0</v>
      </c>
      <c r="E55" s="89">
        <v>0</v>
      </c>
      <c r="F55" s="89">
        <v>0</v>
      </c>
      <c r="G55" s="90">
        <v>0</v>
      </c>
      <c r="H55" s="83">
        <v>0</v>
      </c>
      <c r="I55" s="28"/>
    </row>
    <row r="56" spans="1:9" ht="20.100000000000001" customHeight="1" x14ac:dyDescent="0.25">
      <c r="A56" s="223" t="s">
        <v>143</v>
      </c>
      <c r="B56" s="91"/>
      <c r="C56" s="91"/>
      <c r="D56" s="35">
        <f>SUM(D32:D55)</f>
        <v>0</v>
      </c>
      <c r="E56" s="35">
        <f>SUM(E32:E55)</f>
        <v>0</v>
      </c>
      <c r="F56" s="35">
        <f>SUM(F32:F55)</f>
        <v>0</v>
      </c>
      <c r="G56" s="35">
        <f>SUM(G32:G55)</f>
        <v>0</v>
      </c>
      <c r="H56" s="35">
        <f>SUM(H32:H55)</f>
        <v>0</v>
      </c>
      <c r="I56" s="28"/>
    </row>
    <row r="57" spans="1:9" ht="20.100000000000001" customHeight="1" x14ac:dyDescent="0.25">
      <c r="A57" s="223" t="s">
        <v>58</v>
      </c>
      <c r="B57" s="91"/>
      <c r="C57" s="91"/>
      <c r="D57" s="35">
        <f>D27-D56</f>
        <v>0</v>
      </c>
      <c r="E57" s="35">
        <f>E27-E56</f>
        <v>0</v>
      </c>
      <c r="F57" s="35">
        <f>F27-F56</f>
        <v>0</v>
      </c>
      <c r="G57" s="36">
        <f>H27-G56</f>
        <v>0</v>
      </c>
      <c r="H57" s="23">
        <f>H27-H56</f>
        <v>0</v>
      </c>
      <c r="I57" s="28"/>
    </row>
    <row r="58" spans="1:9" ht="15.75" x14ac:dyDescent="0.25">
      <c r="A58" s="223" t="s">
        <v>59</v>
      </c>
      <c r="B58" s="91"/>
      <c r="C58" s="91"/>
      <c r="D58" s="89">
        <v>0</v>
      </c>
      <c r="E58" s="89">
        <f>D61</f>
        <v>0</v>
      </c>
      <c r="F58" s="35">
        <f>+E61</f>
        <v>0</v>
      </c>
      <c r="G58" s="36">
        <f>+F61</f>
        <v>0</v>
      </c>
      <c r="H58" s="23">
        <f>+F61</f>
        <v>0</v>
      </c>
      <c r="I58" s="28"/>
    </row>
    <row r="59" spans="1:9" ht="20.100000000000001" customHeight="1" x14ac:dyDescent="0.25">
      <c r="A59" s="223" t="s">
        <v>60</v>
      </c>
      <c r="B59" s="91"/>
      <c r="C59" s="91"/>
      <c r="D59" s="89">
        <v>0</v>
      </c>
      <c r="E59" s="89">
        <v>0</v>
      </c>
      <c r="F59" s="89">
        <v>0</v>
      </c>
      <c r="G59" s="90">
        <v>0</v>
      </c>
      <c r="H59" s="83">
        <v>0</v>
      </c>
      <c r="I59" s="28"/>
    </row>
    <row r="60" spans="1:9" ht="20.100000000000001" customHeight="1" x14ac:dyDescent="0.25">
      <c r="A60" s="223" t="s">
        <v>66</v>
      </c>
      <c r="B60" s="91"/>
      <c r="C60" s="91"/>
      <c r="D60" s="89">
        <v>0</v>
      </c>
      <c r="E60" s="89">
        <v>0</v>
      </c>
      <c r="F60" s="89">
        <v>0</v>
      </c>
      <c r="G60" s="90">
        <v>0</v>
      </c>
      <c r="H60" s="83">
        <v>0</v>
      </c>
      <c r="I60" s="28"/>
    </row>
    <row r="61" spans="1:9" ht="20.100000000000001" customHeight="1" x14ac:dyDescent="0.25">
      <c r="A61" s="223" t="s">
        <v>144</v>
      </c>
      <c r="B61" s="91"/>
      <c r="C61" s="91"/>
      <c r="D61" s="55">
        <f>D57+D58+D59-D60</f>
        <v>0</v>
      </c>
      <c r="E61" s="23">
        <f>E57+E58+E59-E60</f>
        <v>0</v>
      </c>
      <c r="F61" s="36">
        <f>F57+F58+F59-F60</f>
        <v>0</v>
      </c>
      <c r="G61" s="37">
        <f>G57+G58+G59-G60</f>
        <v>0</v>
      </c>
      <c r="H61" s="38">
        <f>H57+H58+H59-H60</f>
        <v>0</v>
      </c>
      <c r="I61" s="28"/>
    </row>
    <row r="62" spans="1:9" ht="20.100000000000001" customHeight="1" x14ac:dyDescent="0.2">
      <c r="E62" s="1"/>
      <c r="F62" s="1"/>
      <c r="G62" s="1"/>
    </row>
  </sheetData>
  <mergeCells count="4">
    <mergeCell ref="A4:H4"/>
    <mergeCell ref="A5:H5"/>
    <mergeCell ref="A6:H6"/>
    <mergeCell ref="E8:H8"/>
  </mergeCells>
  <pageMargins left="0.7" right="0.7" top="0.75" bottom="0.75" header="0.3" footer="0.3"/>
  <pageSetup scale="61" orientation="portrait" r:id="rId1"/>
  <legacyDrawing r:id="rId2"/>
</worksheet>
</file>

<file path=xl/worksheets/sheet6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60B449-0607-48FE-A0B3-0A75379C0436}">
  <sheetPr>
    <pageSetUpPr fitToPage="1"/>
  </sheetPr>
  <dimension ref="A1:P67"/>
  <sheetViews>
    <sheetView showGridLines="0" zoomScale="85" zoomScaleNormal="85" workbookViewId="0">
      <selection activeCell="I30" sqref="I30"/>
    </sheetView>
  </sheetViews>
  <sheetFormatPr defaultColWidth="8.88671875" defaultRowHeight="15" x14ac:dyDescent="0.2"/>
  <cols>
    <col min="1" max="1" width="5.44140625" style="10" customWidth="1"/>
    <col min="2" max="4" width="8.88671875" style="10"/>
    <col min="5" max="5" width="13.6640625" style="10" customWidth="1"/>
    <col min="6" max="6" width="11.77734375" style="10" customWidth="1"/>
    <col min="7" max="7" width="17.44140625" style="10" customWidth="1"/>
    <col min="8" max="8" width="2.77734375" style="10" customWidth="1"/>
    <col min="9" max="9" width="16.88671875" style="10" customWidth="1"/>
    <col min="10" max="10" width="8.88671875" style="10"/>
    <col min="11" max="11" width="15.44140625" style="10" bestFit="1" customWidth="1"/>
    <col min="12" max="14" width="8.88671875" style="10"/>
    <col min="15" max="15" width="19.21875" style="10" customWidth="1"/>
    <col min="16" max="16" width="12.77734375" style="10" customWidth="1"/>
    <col min="17" max="16384" width="8.88671875" style="10"/>
  </cols>
  <sheetData>
    <row r="1" spans="1:16" x14ac:dyDescent="0.2">
      <c r="I1" s="183" t="s">
        <v>116</v>
      </c>
    </row>
    <row r="2" spans="1:16" ht="26.25" x14ac:dyDescent="0.4">
      <c r="D2" s="39"/>
      <c r="E2" s="87" t="s">
        <v>281</v>
      </c>
      <c r="F2" s="91"/>
    </row>
    <row r="3" spans="1:16" ht="23.25" x14ac:dyDescent="0.35">
      <c r="A3" s="15"/>
      <c r="B3" s="11"/>
      <c r="C3" s="15"/>
      <c r="D3" s="15"/>
      <c r="E3" s="402" t="s">
        <v>215</v>
      </c>
      <c r="F3" s="403"/>
      <c r="G3" s="15"/>
      <c r="H3" s="15"/>
      <c r="I3" s="15"/>
    </row>
    <row r="4" spans="1:16" ht="23.25" x14ac:dyDescent="0.35">
      <c r="A4" s="15"/>
      <c r="B4" s="11"/>
      <c r="C4" s="15"/>
      <c r="D4" s="15"/>
      <c r="E4" s="92" t="s">
        <v>119</v>
      </c>
      <c r="F4" s="177">
        <v>0</v>
      </c>
      <c r="G4" s="15"/>
      <c r="H4" s="15"/>
      <c r="I4" s="15"/>
    </row>
    <row r="5" spans="1:16" ht="24" thickBot="1" x14ac:dyDescent="0.4">
      <c r="A5" s="15"/>
      <c r="B5" s="11"/>
      <c r="C5" s="15"/>
      <c r="D5" s="15"/>
      <c r="E5" s="40"/>
      <c r="F5" s="41"/>
      <c r="G5" s="15"/>
      <c r="H5" s="15"/>
      <c r="I5" s="15"/>
    </row>
    <row r="6" spans="1:16" ht="18.75" thickBot="1" x14ac:dyDescent="0.3">
      <c r="A6" s="75" t="s">
        <v>102</v>
      </c>
      <c r="B6" s="76"/>
      <c r="C6" s="76"/>
      <c r="D6" s="76"/>
      <c r="E6" s="85">
        <v>0</v>
      </c>
      <c r="F6" s="41"/>
    </row>
    <row r="8" spans="1:16" ht="15.75" x14ac:dyDescent="0.25">
      <c r="B8" s="18" t="s">
        <v>8</v>
      </c>
      <c r="N8" s="397" t="s">
        <v>98</v>
      </c>
      <c r="O8" s="397"/>
      <c r="P8" s="397"/>
    </row>
    <row r="9" spans="1:16" x14ac:dyDescent="0.2">
      <c r="A9" s="9" t="s">
        <v>9</v>
      </c>
      <c r="B9" s="9" t="s">
        <v>145</v>
      </c>
      <c r="G9" s="21">
        <f>+'OCL 2 WKS'!H56</f>
        <v>0</v>
      </c>
      <c r="H9" s="14"/>
      <c r="I9" s="14"/>
    </row>
    <row r="10" spans="1:16" x14ac:dyDescent="0.2">
      <c r="B10" s="9" t="s">
        <v>153</v>
      </c>
      <c r="G10" s="22">
        <f>+'OCL 2 WKS'!H60</f>
        <v>0</v>
      </c>
      <c r="H10" s="14"/>
      <c r="I10" s="14"/>
      <c r="N10" s="10" t="s">
        <v>109</v>
      </c>
      <c r="P10" s="45">
        <f>+'OCL 2 WKS'!F56</f>
        <v>0</v>
      </c>
    </row>
    <row r="11" spans="1:16" ht="15.75" thickBot="1" x14ac:dyDescent="0.25">
      <c r="B11" s="9" t="s">
        <v>10</v>
      </c>
      <c r="G11" s="22"/>
      <c r="H11" s="14"/>
      <c r="I11" s="21">
        <f>G9+G10</f>
        <v>0</v>
      </c>
      <c r="N11" s="10" t="s">
        <v>110</v>
      </c>
      <c r="P11" s="46">
        <f>+'OCL 2 WKS'!F60</f>
        <v>0</v>
      </c>
    </row>
    <row r="12" spans="1:16" ht="15.75" thickBot="1" x14ac:dyDescent="0.25">
      <c r="A12" s="9" t="s">
        <v>11</v>
      </c>
      <c r="B12" s="9" t="s">
        <v>63</v>
      </c>
      <c r="G12" s="14"/>
      <c r="H12" s="14"/>
      <c r="I12" s="83">
        <v>0</v>
      </c>
      <c r="K12" s="42" t="str">
        <f>IF(I12&gt;P24,"Too High", "Within Limitations")</f>
        <v>Within Limitations</v>
      </c>
      <c r="N12" s="10" t="s">
        <v>99</v>
      </c>
      <c r="P12" s="45">
        <f>SUM(P10:P11)</f>
        <v>0</v>
      </c>
    </row>
    <row r="13" spans="1:16" x14ac:dyDescent="0.2">
      <c r="A13" s="9" t="s">
        <v>12</v>
      </c>
      <c r="B13" s="9" t="s">
        <v>13</v>
      </c>
      <c r="I13" s="1"/>
      <c r="P13" s="45"/>
    </row>
    <row r="14" spans="1:16" ht="15.75" thickBot="1" x14ac:dyDescent="0.25">
      <c r="B14" s="9" t="s">
        <v>14</v>
      </c>
      <c r="I14" s="174">
        <f>I11+I12</f>
        <v>0</v>
      </c>
      <c r="N14" s="10" t="s">
        <v>120</v>
      </c>
      <c r="P14" s="79">
        <f>+P12*0.75</f>
        <v>0</v>
      </c>
    </row>
    <row r="15" spans="1:16" ht="15.75" thickTop="1" x14ac:dyDescent="0.2">
      <c r="I15" s="12"/>
    </row>
    <row r="16" spans="1:16" ht="15.75" x14ac:dyDescent="0.25">
      <c r="B16" s="18" t="s">
        <v>15</v>
      </c>
      <c r="N16" s="10" t="s">
        <v>165</v>
      </c>
      <c r="P16" s="79">
        <f>+'OCL 2 WKS'!H56</f>
        <v>0</v>
      </c>
    </row>
    <row r="17" spans="1:16" x14ac:dyDescent="0.2">
      <c r="A17" s="9">
        <v>4</v>
      </c>
      <c r="B17" s="9" t="s">
        <v>115</v>
      </c>
      <c r="F17" s="9" t="str">
        <f>(+TOC!D2-1) &amp; " (Note 2)"</f>
        <v>2026 (Note 2)</v>
      </c>
      <c r="I17" s="21">
        <f>+'OCL 2 WKS'!F61</f>
        <v>0</v>
      </c>
      <c r="N17" s="10" t="s">
        <v>325</v>
      </c>
      <c r="P17" s="80">
        <f>+'OCL 2 WKS'!H60</f>
        <v>0</v>
      </c>
    </row>
    <row r="18" spans="1:16" x14ac:dyDescent="0.2">
      <c r="A18" s="9" t="s">
        <v>16</v>
      </c>
      <c r="B18" s="9" t="s">
        <v>154</v>
      </c>
      <c r="G18" s="20">
        <f>+'OCL 2 WKS'!H27</f>
        <v>0</v>
      </c>
      <c r="I18" s="1"/>
      <c r="N18" s="10" t="s">
        <v>99</v>
      </c>
      <c r="P18" s="79">
        <f>SUM(P16:P17)</f>
        <v>0</v>
      </c>
    </row>
    <row r="19" spans="1:16" x14ac:dyDescent="0.2">
      <c r="B19" s="9" t="s">
        <v>155</v>
      </c>
      <c r="G19" s="19">
        <f>+'OCL 2 WKS'!H59</f>
        <v>0</v>
      </c>
      <c r="P19" s="79"/>
    </row>
    <row r="20" spans="1:16" x14ac:dyDescent="0.2">
      <c r="B20" s="9" t="s">
        <v>17</v>
      </c>
      <c r="G20" s="1"/>
      <c r="N20" s="10" t="s">
        <v>120</v>
      </c>
      <c r="P20" s="79">
        <f>+P18*0.75</f>
        <v>0</v>
      </c>
    </row>
    <row r="21" spans="1:16" x14ac:dyDescent="0.2">
      <c r="B21" s="9" t="s">
        <v>18</v>
      </c>
      <c r="I21" s="24">
        <f>G18+G19</f>
        <v>0</v>
      </c>
      <c r="P21" s="81"/>
    </row>
    <row r="22" spans="1:16" x14ac:dyDescent="0.2">
      <c r="B22" s="9"/>
      <c r="I22" s="13"/>
      <c r="P22" s="81"/>
    </row>
    <row r="23" spans="1:16" ht="15.75" x14ac:dyDescent="0.25">
      <c r="A23" s="9" t="s">
        <v>19</v>
      </c>
      <c r="B23" s="18" t="s">
        <v>20</v>
      </c>
      <c r="I23" s="23">
        <f>I17+I21</f>
        <v>0</v>
      </c>
      <c r="N23" s="10" t="s">
        <v>167</v>
      </c>
      <c r="P23" s="81"/>
    </row>
    <row r="24" spans="1:16" x14ac:dyDescent="0.2">
      <c r="A24" s="9" t="s">
        <v>21</v>
      </c>
      <c r="B24" s="9" t="s">
        <v>22</v>
      </c>
      <c r="I24" s="1"/>
      <c r="N24" s="10" t="s">
        <v>120</v>
      </c>
      <c r="P24" s="82">
        <f>MIN(P14,P20)</f>
        <v>0</v>
      </c>
    </row>
    <row r="25" spans="1:16" x14ac:dyDescent="0.2">
      <c r="B25" s="9" t="s">
        <v>23</v>
      </c>
      <c r="I25" s="21">
        <f>IF((I14-I23)&lt;0,0,I14-I23)</f>
        <v>0</v>
      </c>
    </row>
    <row r="26" spans="1:16" ht="15.75" thickBot="1" x14ac:dyDescent="0.25">
      <c r="A26" s="9" t="s">
        <v>24</v>
      </c>
      <c r="B26" s="9" t="s">
        <v>25</v>
      </c>
      <c r="I26" s="1"/>
    </row>
    <row r="27" spans="1:16" ht="15.75" thickBot="1" x14ac:dyDescent="0.25">
      <c r="B27" s="9" t="s">
        <v>26</v>
      </c>
      <c r="I27" s="84">
        <v>0</v>
      </c>
      <c r="K27" s="42" t="str">
        <f>IF(I27&gt;(I25*0.05),"Too High", "Within Limitations")</f>
        <v>Within Limitations</v>
      </c>
    </row>
    <row r="28" spans="1:16" ht="16.5" thickBot="1" x14ac:dyDescent="0.3">
      <c r="A28" s="9" t="s">
        <v>27</v>
      </c>
      <c r="B28" s="9" t="s">
        <v>149</v>
      </c>
      <c r="I28" s="173">
        <f>I25+I27</f>
        <v>0</v>
      </c>
      <c r="J28" s="16"/>
      <c r="K28" s="16"/>
      <c r="L28" s="16"/>
    </row>
    <row r="29" spans="1:16" ht="16.5" thickTop="1" thickBot="1" x14ac:dyDescent="0.25">
      <c r="I29" s="12"/>
    </row>
    <row r="30" spans="1:16" ht="16.5" thickBot="1" x14ac:dyDescent="0.3">
      <c r="A30" s="17" t="s">
        <v>34</v>
      </c>
      <c r="B30" s="10" t="s">
        <v>139</v>
      </c>
      <c r="I30" s="25" t="e">
        <f>ROUND(I28/E6*1000,2)</f>
        <v>#DIV/0!</v>
      </c>
      <c r="K30" s="42" t="e">
        <f>IF(I30&gt;(F4),"Too High", "Within Limitations")</f>
        <v>#DIV/0!</v>
      </c>
    </row>
    <row r="32" spans="1:16" ht="37.5" customHeight="1" x14ac:dyDescent="0.25">
      <c r="A32" s="395" t="s">
        <v>214</v>
      </c>
      <c r="B32" s="396"/>
      <c r="C32" s="396"/>
      <c r="D32" s="396"/>
      <c r="E32" s="396"/>
      <c r="F32" s="396"/>
      <c r="G32" s="396"/>
      <c r="H32" s="396"/>
      <c r="I32" s="396"/>
    </row>
    <row r="33" spans="1:10" x14ac:dyDescent="0.2">
      <c r="A33" s="9"/>
    </row>
    <row r="34" spans="1:10" ht="15" customHeight="1" x14ac:dyDescent="0.2">
      <c r="A34" s="362" t="s">
        <v>125</v>
      </c>
      <c r="B34" s="362"/>
      <c r="C34" s="362"/>
      <c r="D34" s="362"/>
      <c r="E34" s="362"/>
      <c r="F34" s="362"/>
      <c r="G34" s="362"/>
      <c r="H34" s="362"/>
      <c r="I34" s="362"/>
    </row>
    <row r="35" spans="1:10" x14ac:dyDescent="0.2">
      <c r="A35" s="362"/>
      <c r="B35" s="362"/>
      <c r="C35" s="362"/>
      <c r="D35" s="362"/>
      <c r="E35" s="362"/>
      <c r="F35" s="362"/>
      <c r="G35" s="362"/>
      <c r="H35" s="362"/>
      <c r="I35" s="362"/>
    </row>
    <row r="36" spans="1:10" x14ac:dyDescent="0.2">
      <c r="A36" s="362"/>
      <c r="B36" s="362"/>
      <c r="C36" s="362"/>
      <c r="D36" s="362"/>
      <c r="E36" s="362"/>
      <c r="F36" s="362"/>
      <c r="G36" s="362"/>
      <c r="H36" s="362"/>
      <c r="I36" s="362"/>
    </row>
    <row r="37" spans="1:10" hidden="1" x14ac:dyDescent="0.2">
      <c r="A37" s="44"/>
      <c r="B37" s="44"/>
      <c r="C37" s="44"/>
      <c r="D37" s="44"/>
      <c r="E37" s="44"/>
      <c r="F37" s="44"/>
      <c r="G37" s="44"/>
      <c r="H37" s="44"/>
      <c r="I37" s="44"/>
    </row>
    <row r="38" spans="1:10" ht="15.75" hidden="1" x14ac:dyDescent="0.25">
      <c r="A38" s="16" t="s">
        <v>124</v>
      </c>
    </row>
    <row r="39" spans="1:10" ht="15.75" hidden="1" x14ac:dyDescent="0.25">
      <c r="A39" s="16"/>
    </row>
    <row r="40" spans="1:10" ht="19.5" hidden="1" customHeight="1" x14ac:dyDescent="0.2">
      <c r="A40" s="360" t="s">
        <v>123</v>
      </c>
      <c r="B40" s="360"/>
      <c r="C40" s="360"/>
      <c r="D40" s="360"/>
      <c r="E40" s="360"/>
      <c r="F40" s="360"/>
      <c r="G40" s="360"/>
      <c r="H40" s="360"/>
      <c r="I40" s="360"/>
      <c r="J40" s="360"/>
    </row>
    <row r="41" spans="1:10" ht="19.5" hidden="1" customHeight="1" x14ac:dyDescent="0.2">
      <c r="A41" s="360"/>
      <c r="B41" s="360"/>
      <c r="C41" s="360"/>
      <c r="D41" s="360"/>
      <c r="E41" s="360"/>
      <c r="F41" s="360"/>
      <c r="G41" s="360"/>
      <c r="H41" s="360"/>
      <c r="I41" s="360"/>
      <c r="J41" s="360"/>
    </row>
    <row r="42" spans="1:10" ht="19.5" hidden="1" customHeight="1" x14ac:dyDescent="0.2">
      <c r="A42" s="360"/>
      <c r="B42" s="360"/>
      <c r="C42" s="360"/>
      <c r="D42" s="360"/>
      <c r="E42" s="360"/>
      <c r="F42" s="360"/>
      <c r="G42" s="360"/>
      <c r="H42" s="360"/>
      <c r="I42" s="360"/>
      <c r="J42" s="360"/>
    </row>
    <row r="43" spans="1:10" ht="19.5" hidden="1" customHeight="1" x14ac:dyDescent="0.2">
      <c r="A43" s="360"/>
      <c r="B43" s="360"/>
      <c r="C43" s="360"/>
      <c r="D43" s="360"/>
      <c r="E43" s="360"/>
      <c r="F43" s="360"/>
      <c r="G43" s="360"/>
      <c r="H43" s="360"/>
      <c r="I43" s="360"/>
      <c r="J43" s="360"/>
    </row>
    <row r="44" spans="1:10" ht="19.5" hidden="1" customHeight="1" x14ac:dyDescent="0.2">
      <c r="A44" s="360"/>
      <c r="B44" s="360"/>
      <c r="C44" s="360"/>
      <c r="D44" s="360"/>
      <c r="E44" s="360"/>
      <c r="F44" s="360"/>
      <c r="G44" s="360"/>
      <c r="H44" s="360"/>
      <c r="I44" s="360"/>
      <c r="J44" s="360"/>
    </row>
    <row r="45" spans="1:10" hidden="1" x14ac:dyDescent="0.2"/>
    <row r="46" spans="1:10" ht="18.75" hidden="1" customHeight="1" x14ac:dyDescent="0.2">
      <c r="A46" s="360" t="s">
        <v>121</v>
      </c>
      <c r="B46" s="360"/>
      <c r="C46" s="360"/>
      <c r="D46" s="360"/>
      <c r="E46" s="360"/>
      <c r="F46" s="360"/>
      <c r="G46" s="360"/>
      <c r="H46" s="360"/>
      <c r="I46" s="360"/>
      <c r="J46" s="360"/>
    </row>
    <row r="47" spans="1:10" ht="18.75" hidden="1" customHeight="1" x14ac:dyDescent="0.2">
      <c r="A47" s="360"/>
      <c r="B47" s="360"/>
      <c r="C47" s="360"/>
      <c r="D47" s="360"/>
      <c r="E47" s="360"/>
      <c r="F47" s="360"/>
      <c r="G47" s="360"/>
      <c r="H47" s="360"/>
      <c r="I47" s="360"/>
      <c r="J47" s="360"/>
    </row>
    <row r="48" spans="1:10" ht="18.75" hidden="1" customHeight="1" x14ac:dyDescent="0.2">
      <c r="A48" s="360"/>
      <c r="B48" s="360"/>
      <c r="C48" s="360"/>
      <c r="D48" s="360"/>
      <c r="E48" s="360"/>
      <c r="F48" s="360"/>
      <c r="G48" s="360"/>
      <c r="H48" s="360"/>
      <c r="I48" s="360"/>
      <c r="J48" s="360"/>
    </row>
    <row r="49" spans="1:10" ht="18.75" hidden="1" customHeight="1" x14ac:dyDescent="0.2">
      <c r="A49" s="360"/>
      <c r="B49" s="360"/>
      <c r="C49" s="360"/>
      <c r="D49" s="360"/>
      <c r="E49" s="360"/>
      <c r="F49" s="360"/>
      <c r="G49" s="360"/>
      <c r="H49" s="360"/>
      <c r="I49" s="360"/>
      <c r="J49" s="360"/>
    </row>
    <row r="50" spans="1:10" ht="18.75" hidden="1" customHeight="1" x14ac:dyDescent="0.2">
      <c r="A50" s="360"/>
      <c r="B50" s="360"/>
      <c r="C50" s="360"/>
      <c r="D50" s="360"/>
      <c r="E50" s="360"/>
      <c r="F50" s="360"/>
      <c r="G50" s="360"/>
      <c r="H50" s="360"/>
      <c r="I50" s="360"/>
      <c r="J50" s="360"/>
    </row>
    <row r="51" spans="1:10" ht="18.75" hidden="1" customHeight="1" x14ac:dyDescent="0.2">
      <c r="A51" s="360"/>
      <c r="B51" s="360"/>
      <c r="C51" s="360"/>
      <c r="D51" s="360"/>
      <c r="E51" s="360"/>
      <c r="F51" s="360"/>
      <c r="G51" s="360"/>
      <c r="H51" s="360"/>
      <c r="I51" s="360"/>
      <c r="J51" s="360"/>
    </row>
    <row r="52" spans="1:10" ht="21.75" hidden="1" customHeight="1" x14ac:dyDescent="0.2">
      <c r="A52" s="360"/>
      <c r="B52" s="360"/>
      <c r="C52" s="360"/>
      <c r="D52" s="360"/>
      <c r="E52" s="360"/>
      <c r="F52" s="360"/>
      <c r="G52" s="360"/>
      <c r="H52" s="360"/>
      <c r="I52" s="360"/>
      <c r="J52" s="360"/>
    </row>
    <row r="53" spans="1:10" hidden="1" x14ac:dyDescent="0.2">
      <c r="A53" s="360" t="s">
        <v>122</v>
      </c>
      <c r="B53" s="360"/>
      <c r="C53" s="360"/>
      <c r="D53" s="360"/>
      <c r="E53" s="360"/>
      <c r="F53" s="360"/>
      <c r="G53" s="360"/>
      <c r="H53" s="360"/>
      <c r="I53" s="360"/>
      <c r="J53" s="360"/>
    </row>
    <row r="54" spans="1:10" hidden="1" x14ac:dyDescent="0.2">
      <c r="A54" s="360"/>
      <c r="B54" s="360"/>
      <c r="C54" s="360"/>
      <c r="D54" s="360"/>
      <c r="E54" s="360"/>
      <c r="F54" s="360"/>
      <c r="G54" s="360"/>
      <c r="H54" s="360"/>
      <c r="I54" s="360"/>
      <c r="J54" s="360"/>
    </row>
    <row r="55" spans="1:10" hidden="1" x14ac:dyDescent="0.2">
      <c r="A55" s="360"/>
      <c r="B55" s="360"/>
      <c r="C55" s="360"/>
      <c r="D55" s="360"/>
      <c r="E55" s="360"/>
      <c r="F55" s="360"/>
      <c r="G55" s="360"/>
      <c r="H55" s="360"/>
      <c r="I55" s="360"/>
      <c r="J55" s="360"/>
    </row>
    <row r="56" spans="1:10" hidden="1" x14ac:dyDescent="0.2">
      <c r="A56" s="360"/>
      <c r="B56" s="360"/>
      <c r="C56" s="360"/>
      <c r="D56" s="360"/>
      <c r="E56" s="360"/>
      <c r="F56" s="360"/>
      <c r="G56" s="360"/>
      <c r="H56" s="360"/>
      <c r="I56" s="360"/>
      <c r="J56" s="360"/>
    </row>
    <row r="57" spans="1:10" hidden="1" x14ac:dyDescent="0.2">
      <c r="A57" s="360"/>
      <c r="B57" s="360"/>
      <c r="C57" s="360"/>
      <c r="D57" s="360"/>
      <c r="E57" s="360"/>
      <c r="F57" s="360"/>
      <c r="G57" s="360"/>
      <c r="H57" s="360"/>
      <c r="I57" s="360"/>
      <c r="J57" s="360"/>
    </row>
    <row r="58" spans="1:10" hidden="1" x14ac:dyDescent="0.2">
      <c r="A58" s="360"/>
      <c r="B58" s="360"/>
      <c r="C58" s="360"/>
      <c r="D58" s="360"/>
      <c r="E58" s="360"/>
      <c r="F58" s="360"/>
      <c r="G58" s="360"/>
      <c r="H58" s="360"/>
      <c r="I58" s="360"/>
      <c r="J58" s="360"/>
    </row>
    <row r="59" spans="1:10" hidden="1" x14ac:dyDescent="0.2">
      <c r="A59" s="360"/>
      <c r="B59" s="360"/>
      <c r="C59" s="360"/>
      <c r="D59" s="360"/>
      <c r="E59" s="360"/>
      <c r="F59" s="360"/>
      <c r="G59" s="360"/>
      <c r="H59" s="360"/>
      <c r="I59" s="360"/>
      <c r="J59" s="360"/>
    </row>
    <row r="60" spans="1:10" hidden="1" x14ac:dyDescent="0.2">
      <c r="A60" s="360"/>
      <c r="B60" s="360"/>
      <c r="C60" s="360"/>
      <c r="D60" s="360"/>
      <c r="E60" s="360"/>
      <c r="F60" s="360"/>
      <c r="G60" s="360"/>
      <c r="H60" s="360"/>
      <c r="I60" s="360"/>
      <c r="J60" s="360"/>
    </row>
    <row r="61" spans="1:10" hidden="1" x14ac:dyDescent="0.2">
      <c r="A61" s="360"/>
      <c r="B61" s="360"/>
      <c r="C61" s="360"/>
      <c r="D61" s="360"/>
      <c r="E61" s="360"/>
      <c r="F61" s="360"/>
      <c r="G61" s="360"/>
      <c r="H61" s="360"/>
      <c r="I61" s="360"/>
      <c r="J61" s="360"/>
    </row>
    <row r="62" spans="1:10" hidden="1" x14ac:dyDescent="0.2">
      <c r="A62" s="360"/>
      <c r="B62" s="360"/>
      <c r="C62" s="360"/>
      <c r="D62" s="360"/>
      <c r="E62" s="360"/>
      <c r="F62" s="360"/>
      <c r="G62" s="360"/>
      <c r="H62" s="360"/>
      <c r="I62" s="360"/>
      <c r="J62" s="360"/>
    </row>
    <row r="63" spans="1:10" hidden="1" x14ac:dyDescent="0.2">
      <c r="A63" s="360"/>
      <c r="B63" s="360"/>
      <c r="C63" s="360"/>
      <c r="D63" s="360"/>
      <c r="E63" s="360"/>
      <c r="F63" s="360"/>
      <c r="G63" s="360"/>
      <c r="H63" s="360"/>
      <c r="I63" s="360"/>
      <c r="J63" s="360"/>
    </row>
    <row r="64" spans="1:10" hidden="1" x14ac:dyDescent="0.2">
      <c r="A64" s="360"/>
      <c r="B64" s="360"/>
      <c r="C64" s="360"/>
      <c r="D64" s="360"/>
      <c r="E64" s="360"/>
      <c r="F64" s="360"/>
      <c r="G64" s="360"/>
      <c r="H64" s="360"/>
      <c r="I64" s="360"/>
      <c r="J64" s="360"/>
    </row>
    <row r="65" spans="1:10" hidden="1" x14ac:dyDescent="0.2">
      <c r="A65" s="360"/>
      <c r="B65" s="360"/>
      <c r="C65" s="360"/>
      <c r="D65" s="360"/>
      <c r="E65" s="360"/>
      <c r="F65" s="360"/>
      <c r="G65" s="360"/>
      <c r="H65" s="360"/>
      <c r="I65" s="360"/>
      <c r="J65" s="360"/>
    </row>
    <row r="66" spans="1:10" hidden="1" x14ac:dyDescent="0.2">
      <c r="A66" s="360"/>
      <c r="B66" s="360"/>
      <c r="C66" s="360"/>
      <c r="D66" s="360"/>
      <c r="E66" s="360"/>
      <c r="F66" s="360"/>
      <c r="G66" s="360"/>
      <c r="H66" s="360"/>
      <c r="I66" s="360"/>
      <c r="J66" s="360"/>
    </row>
    <row r="67" spans="1:10" hidden="1" x14ac:dyDescent="0.2"/>
  </sheetData>
  <mergeCells count="7">
    <mergeCell ref="A53:J66"/>
    <mergeCell ref="E3:F3"/>
    <mergeCell ref="N8:P8"/>
    <mergeCell ref="A32:I32"/>
    <mergeCell ref="A34:I36"/>
    <mergeCell ref="A40:J44"/>
    <mergeCell ref="A46:J52"/>
  </mergeCells>
  <conditionalFormatting sqref="K12 K27">
    <cfRule type="containsText" dxfId="63" priority="6" operator="containsText" text="Too High">
      <formula>NOT(ISERROR(SEARCH("Too High",K12)))</formula>
    </cfRule>
  </conditionalFormatting>
  <conditionalFormatting sqref="K12">
    <cfRule type="containsText" dxfId="62" priority="7" operator="containsText" text="Within Limitations">
      <formula>NOT(ISERROR(SEARCH("Within Limitations",K12)))</formula>
    </cfRule>
  </conditionalFormatting>
  <conditionalFormatting sqref="K27">
    <cfRule type="containsText" dxfId="61" priority="8" operator="containsText" text="Within Limitations">
      <formula>NOT(ISERROR(SEARCH("Within Limitations",K27)))</formula>
    </cfRule>
  </conditionalFormatting>
  <conditionalFormatting sqref="K30">
    <cfRule type="containsText" dxfId="60" priority="3" operator="containsText" text="Too High">
      <formula>NOT(ISERROR(SEARCH("Too High",K30)))</formula>
    </cfRule>
    <cfRule type="containsText" dxfId="59" priority="4" operator="containsText" text="Within Limitations">
      <formula>NOT(ISERROR(SEARCH("Within Limitations",K30)))</formula>
    </cfRule>
  </conditionalFormatting>
  <conditionalFormatting sqref="P14">
    <cfRule type="expression" dxfId="58" priority="1">
      <formula>"$P$14&gt;(.75*$P$12)"</formula>
    </cfRule>
  </conditionalFormatting>
  <conditionalFormatting sqref="P20">
    <cfRule type="expression" dxfId="57" priority="2">
      <formula>"$P$14&gt;(.75*$P$12)"</formula>
    </cfRule>
  </conditionalFormatting>
  <pageMargins left="0.7" right="0.7" top="0.75" bottom="0.75" header="0.3" footer="0.3"/>
  <pageSetup scale="63" orientation="portrait" r:id="rId1"/>
  <legacyDrawing r:id="rId2"/>
</worksheet>
</file>

<file path=xl/worksheets/sheet7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D16973-C9FE-459E-A2EA-E540A772DA0C}">
  <sheetPr>
    <pageSetUpPr fitToPage="1"/>
  </sheetPr>
  <dimension ref="A1:I62"/>
  <sheetViews>
    <sheetView topLeftCell="A19" zoomScale="85" zoomScaleNormal="85" workbookViewId="0">
      <selection activeCell="E58" sqref="E58"/>
    </sheetView>
  </sheetViews>
  <sheetFormatPr defaultColWidth="9.77734375" defaultRowHeight="15" x14ac:dyDescent="0.2"/>
  <cols>
    <col min="1" max="2" width="9.77734375" style="10"/>
    <col min="3" max="3" width="13.5546875" style="10" customWidth="1"/>
    <col min="4" max="4" width="14.5546875" style="10" customWidth="1"/>
    <col min="5" max="6" width="15.77734375" style="10" customWidth="1"/>
    <col min="7" max="8" width="14.77734375" style="10" customWidth="1"/>
    <col min="9" max="9" width="4.77734375" style="10" customWidth="1"/>
    <col min="10" max="16384" width="9.77734375" style="10"/>
  </cols>
  <sheetData>
    <row r="1" spans="1:9" ht="15" customHeight="1" x14ac:dyDescent="0.2">
      <c r="H1" s="182" t="s">
        <v>116</v>
      </c>
    </row>
    <row r="2" spans="1:9" ht="15" customHeight="1" x14ac:dyDescent="0.2">
      <c r="H2" s="9"/>
    </row>
    <row r="3" spans="1:9" ht="15" customHeight="1" x14ac:dyDescent="0.2"/>
    <row r="4" spans="1:9" ht="15" customHeight="1" x14ac:dyDescent="0.25">
      <c r="A4" s="398" t="str">
        <f>+'OCL 2'!E2</f>
        <v>OCL Example Fund 2</v>
      </c>
      <c r="B4" s="398"/>
      <c r="C4" s="398"/>
      <c r="D4" s="398"/>
      <c r="E4" s="398"/>
      <c r="F4" s="398"/>
      <c r="G4" s="398"/>
      <c r="H4" s="398"/>
    </row>
    <row r="5" spans="1:9" ht="15" customHeight="1" x14ac:dyDescent="0.25">
      <c r="A5" s="397" t="s">
        <v>156</v>
      </c>
      <c r="B5" s="397"/>
      <c r="C5" s="397"/>
      <c r="D5" s="397"/>
      <c r="E5" s="397"/>
      <c r="F5" s="397"/>
      <c r="G5" s="397"/>
      <c r="H5" s="397"/>
    </row>
    <row r="6" spans="1:9" ht="15" customHeight="1" x14ac:dyDescent="0.25">
      <c r="A6" s="397" t="str">
        <f>+'OCL 2'!E3</f>
        <v>Fund XXXX</v>
      </c>
      <c r="B6" s="397"/>
      <c r="C6" s="397"/>
      <c r="D6" s="397"/>
      <c r="E6" s="397"/>
      <c r="F6" s="397"/>
      <c r="G6" s="397"/>
      <c r="H6" s="397"/>
    </row>
    <row r="7" spans="1:9" ht="15" customHeight="1" x14ac:dyDescent="0.2">
      <c r="C7" s="9"/>
      <c r="D7" s="9"/>
    </row>
    <row r="8" spans="1:9" ht="15" customHeight="1" x14ac:dyDescent="0.2">
      <c r="D8" s="340" t="s">
        <v>697</v>
      </c>
      <c r="E8" s="399" t="s">
        <v>698</v>
      </c>
      <c r="F8" s="400"/>
      <c r="G8" s="400"/>
      <c r="H8" s="401"/>
    </row>
    <row r="9" spans="1:9" ht="15" customHeight="1" x14ac:dyDescent="0.2">
      <c r="D9" s="5" t="s">
        <v>28</v>
      </c>
      <c r="E9" s="5" t="s">
        <v>28</v>
      </c>
      <c r="F9" s="5" t="s">
        <v>29</v>
      </c>
      <c r="G9" s="29" t="s">
        <v>29</v>
      </c>
      <c r="H9" s="30"/>
      <c r="I9" s="28"/>
    </row>
    <row r="10" spans="1:9" ht="15" customHeight="1" x14ac:dyDescent="0.2">
      <c r="D10" s="5" t="s">
        <v>30</v>
      </c>
      <c r="E10" s="5" t="s">
        <v>30</v>
      </c>
      <c r="F10" s="5" t="s">
        <v>30</v>
      </c>
      <c r="G10" s="29" t="s">
        <v>30</v>
      </c>
      <c r="H10" s="30"/>
      <c r="I10" s="28"/>
    </row>
    <row r="11" spans="1:9" ht="15" customHeight="1" x14ac:dyDescent="0.25">
      <c r="A11" s="223" t="s">
        <v>31</v>
      </c>
      <c r="B11" s="91"/>
      <c r="C11" s="91"/>
      <c r="D11" s="31">
        <f>+E11-1</f>
        <v>2024</v>
      </c>
      <c r="E11" s="31">
        <f>+F11-1</f>
        <v>2025</v>
      </c>
      <c r="F11" s="31">
        <f>+G11-1</f>
        <v>2026</v>
      </c>
      <c r="G11" s="32">
        <f>+TOC!D2</f>
        <v>2027</v>
      </c>
      <c r="H11" s="33"/>
      <c r="I11" s="28"/>
    </row>
    <row r="12" spans="1:9" ht="21" customHeight="1" x14ac:dyDescent="0.2">
      <c r="A12" s="338" t="s">
        <v>64</v>
      </c>
      <c r="B12" s="91"/>
      <c r="C12" s="91"/>
      <c r="D12" s="117">
        <v>0</v>
      </c>
      <c r="E12" s="117">
        <v>0</v>
      </c>
      <c r="F12" s="118">
        <v>0</v>
      </c>
      <c r="G12" s="113"/>
      <c r="H12" s="122"/>
      <c r="I12" s="53"/>
    </row>
    <row r="13" spans="1:9" ht="21" customHeight="1" x14ac:dyDescent="0.2">
      <c r="A13" s="338" t="s">
        <v>85</v>
      </c>
      <c r="B13" s="91"/>
      <c r="C13" s="91"/>
      <c r="D13" s="117">
        <v>0</v>
      </c>
      <c r="E13" s="117">
        <v>0</v>
      </c>
      <c r="F13" s="118">
        <v>0</v>
      </c>
      <c r="G13" s="113"/>
      <c r="H13" s="120">
        <v>0</v>
      </c>
      <c r="I13" s="53"/>
    </row>
    <row r="14" spans="1:9" ht="21" customHeight="1" x14ac:dyDescent="0.2">
      <c r="A14" s="338" t="s">
        <v>65</v>
      </c>
      <c r="B14" s="91"/>
      <c r="C14" s="91"/>
      <c r="D14" s="117">
        <v>0</v>
      </c>
      <c r="E14" s="117">
        <v>0</v>
      </c>
      <c r="F14" s="118">
        <v>0</v>
      </c>
      <c r="G14" s="113"/>
      <c r="H14" s="120">
        <v>0</v>
      </c>
      <c r="I14" s="53"/>
    </row>
    <row r="15" spans="1:9" ht="21" customHeight="1" x14ac:dyDescent="0.2">
      <c r="A15" s="338" t="s">
        <v>82</v>
      </c>
      <c r="B15" s="91"/>
      <c r="C15" s="91"/>
      <c r="D15" s="117">
        <v>0</v>
      </c>
      <c r="E15" s="117">
        <v>0</v>
      </c>
      <c r="F15" s="118">
        <v>0</v>
      </c>
      <c r="G15" s="113"/>
      <c r="H15" s="120">
        <v>0</v>
      </c>
      <c r="I15" s="34"/>
    </row>
    <row r="16" spans="1:9" ht="20.25" customHeight="1" x14ac:dyDescent="0.2">
      <c r="A16" s="338" t="s">
        <v>86</v>
      </c>
      <c r="B16" s="91"/>
      <c r="C16" s="91"/>
      <c r="D16" s="117">
        <v>0</v>
      </c>
      <c r="E16" s="117">
        <v>0</v>
      </c>
      <c r="F16" s="118">
        <v>0</v>
      </c>
      <c r="G16" s="113"/>
      <c r="H16" s="120">
        <v>0</v>
      </c>
      <c r="I16" s="34"/>
    </row>
    <row r="17" spans="1:9" ht="21" customHeight="1" x14ac:dyDescent="0.2">
      <c r="A17" s="338" t="s">
        <v>87</v>
      </c>
      <c r="B17" s="91"/>
      <c r="C17" s="91"/>
      <c r="D17" s="117">
        <v>0</v>
      </c>
      <c r="E17" s="117">
        <v>0</v>
      </c>
      <c r="F17" s="118">
        <v>0</v>
      </c>
      <c r="G17" s="113"/>
      <c r="H17" s="120">
        <v>0</v>
      </c>
      <c r="I17" s="34"/>
    </row>
    <row r="18" spans="1:9" ht="20.25" customHeight="1" x14ac:dyDescent="0.2">
      <c r="A18" s="338" t="s">
        <v>67</v>
      </c>
      <c r="B18" s="91"/>
      <c r="C18" s="91"/>
      <c r="D18" s="117">
        <v>0</v>
      </c>
      <c r="E18" s="117">
        <v>0</v>
      </c>
      <c r="F18" s="118">
        <v>0</v>
      </c>
      <c r="G18" s="113"/>
      <c r="H18" s="120">
        <v>0</v>
      </c>
      <c r="I18" s="34"/>
    </row>
    <row r="19" spans="1:9" ht="20.25" customHeight="1" x14ac:dyDescent="0.2">
      <c r="A19" s="338" t="s">
        <v>80</v>
      </c>
      <c r="B19" s="91"/>
      <c r="C19" s="91"/>
      <c r="D19" s="117">
        <v>0</v>
      </c>
      <c r="E19" s="117">
        <v>0</v>
      </c>
      <c r="F19" s="118">
        <v>0</v>
      </c>
      <c r="G19" s="113"/>
      <c r="H19" s="120">
        <v>0</v>
      </c>
      <c r="I19" s="34"/>
    </row>
    <row r="20" spans="1:9" ht="20.25" customHeight="1" x14ac:dyDescent="0.2">
      <c r="A20" s="338" t="s">
        <v>56</v>
      </c>
      <c r="B20" s="91"/>
      <c r="C20" s="91"/>
      <c r="D20" s="117">
        <v>0</v>
      </c>
      <c r="E20" s="117">
        <v>0</v>
      </c>
      <c r="F20" s="118">
        <v>0</v>
      </c>
      <c r="G20" s="113"/>
      <c r="H20" s="120">
        <v>0</v>
      </c>
      <c r="I20" s="34"/>
    </row>
    <row r="21" spans="1:9" ht="20.25" customHeight="1" x14ac:dyDescent="0.2">
      <c r="A21" s="338" t="s">
        <v>92</v>
      </c>
      <c r="B21" s="91"/>
      <c r="C21" s="91"/>
      <c r="D21" s="117">
        <v>0</v>
      </c>
      <c r="E21" s="117">
        <v>0</v>
      </c>
      <c r="F21" s="118">
        <v>0</v>
      </c>
      <c r="G21" s="113"/>
      <c r="H21" s="120">
        <v>0</v>
      </c>
      <c r="I21" s="34"/>
    </row>
    <row r="22" spans="1:9" ht="21" customHeight="1" x14ac:dyDescent="0.2">
      <c r="A22" s="338"/>
      <c r="B22" s="91"/>
      <c r="C22" s="91"/>
      <c r="D22" s="117">
        <v>0</v>
      </c>
      <c r="E22" s="117">
        <v>0</v>
      </c>
      <c r="F22" s="118">
        <v>0</v>
      </c>
      <c r="G22" s="113"/>
      <c r="H22" s="120">
        <v>0</v>
      </c>
      <c r="I22" s="34"/>
    </row>
    <row r="23" spans="1:9" ht="21" customHeight="1" x14ac:dyDescent="0.2">
      <c r="A23" s="338"/>
      <c r="B23" s="91"/>
      <c r="C23" s="91"/>
      <c r="D23" s="117">
        <v>0</v>
      </c>
      <c r="E23" s="117">
        <v>0</v>
      </c>
      <c r="F23" s="118">
        <v>0</v>
      </c>
      <c r="G23" s="113"/>
      <c r="H23" s="120">
        <v>0</v>
      </c>
      <c r="I23" s="34"/>
    </row>
    <row r="24" spans="1:9" ht="21" customHeight="1" x14ac:dyDescent="0.2">
      <c r="A24" s="338"/>
      <c r="B24" s="91"/>
      <c r="C24" s="91"/>
      <c r="D24" s="117">
        <v>0</v>
      </c>
      <c r="E24" s="117">
        <v>0</v>
      </c>
      <c r="F24" s="118">
        <v>0</v>
      </c>
      <c r="G24" s="113"/>
      <c r="H24" s="120">
        <v>0</v>
      </c>
      <c r="I24" s="34"/>
    </row>
    <row r="25" spans="1:9" ht="21" customHeight="1" x14ac:dyDescent="0.2">
      <c r="A25" s="338"/>
      <c r="B25" s="91"/>
      <c r="C25" s="91"/>
      <c r="D25" s="117">
        <v>0</v>
      </c>
      <c r="E25" s="117">
        <v>0</v>
      </c>
      <c r="F25" s="118">
        <v>0</v>
      </c>
      <c r="G25" s="113"/>
      <c r="H25" s="120">
        <v>0</v>
      </c>
      <c r="I25" s="34"/>
    </row>
    <row r="26" spans="1:9" ht="20.25" customHeight="1" x14ac:dyDescent="0.2">
      <c r="A26" s="338"/>
      <c r="B26" s="91"/>
      <c r="C26" s="91"/>
      <c r="D26" s="117">
        <v>0</v>
      </c>
      <c r="E26" s="117">
        <v>0</v>
      </c>
      <c r="F26" s="118">
        <v>0</v>
      </c>
      <c r="G26" s="113"/>
      <c r="H26" s="120">
        <v>0</v>
      </c>
      <c r="I26" s="34"/>
    </row>
    <row r="27" spans="1:9" ht="28.5" customHeight="1" x14ac:dyDescent="0.2">
      <c r="A27" s="220" t="s">
        <v>135</v>
      </c>
      <c r="B27" s="91"/>
      <c r="C27" s="91"/>
      <c r="D27" s="35">
        <f>SUM(D12:D26)</f>
        <v>0</v>
      </c>
      <c r="E27" s="35">
        <f>SUM(E12:E26)</f>
        <v>0</v>
      </c>
      <c r="F27" s="35">
        <f>SUM(F12:F26)</f>
        <v>0</v>
      </c>
      <c r="G27" s="55"/>
      <c r="H27" s="207">
        <f>SUM(H13:H26)</f>
        <v>0</v>
      </c>
      <c r="I27" s="53"/>
    </row>
    <row r="28" spans="1:9" x14ac:dyDescent="0.2">
      <c r="A28" s="91"/>
      <c r="B28" s="91"/>
      <c r="C28" s="91"/>
      <c r="D28" s="1"/>
      <c r="E28" s="1"/>
      <c r="F28" s="1"/>
      <c r="H28" s="1"/>
    </row>
    <row r="29" spans="1:9" x14ac:dyDescent="0.2">
      <c r="A29" s="91"/>
      <c r="B29" s="91"/>
      <c r="C29" s="91"/>
      <c r="D29" s="2" t="s">
        <v>28</v>
      </c>
      <c r="E29" s="2" t="s">
        <v>28</v>
      </c>
      <c r="F29" s="2" t="s">
        <v>29</v>
      </c>
      <c r="G29" s="3"/>
      <c r="H29" s="4" t="s">
        <v>41</v>
      </c>
      <c r="I29" s="28"/>
    </row>
    <row r="30" spans="1:9" ht="15.75" x14ac:dyDescent="0.25">
      <c r="A30" s="223"/>
      <c r="B30" s="91"/>
      <c r="C30" s="91"/>
      <c r="D30" s="5" t="s">
        <v>42</v>
      </c>
      <c r="E30" s="5" t="s">
        <v>42</v>
      </c>
      <c r="F30" s="5" t="s">
        <v>42</v>
      </c>
      <c r="G30" s="6" t="s">
        <v>43</v>
      </c>
      <c r="H30" s="7" t="s">
        <v>44</v>
      </c>
      <c r="I30" s="28"/>
    </row>
    <row r="31" spans="1:9" ht="20.25" customHeight="1" x14ac:dyDescent="0.25">
      <c r="A31" s="223" t="s">
        <v>45</v>
      </c>
      <c r="B31" s="91"/>
      <c r="C31" s="91"/>
      <c r="D31" s="5">
        <f>+D11</f>
        <v>2024</v>
      </c>
      <c r="E31" s="5">
        <f>+E11</f>
        <v>2025</v>
      </c>
      <c r="F31" s="5">
        <f>+F11</f>
        <v>2026</v>
      </c>
      <c r="G31" s="8">
        <f>+G11</f>
        <v>2027</v>
      </c>
      <c r="H31" s="7">
        <f>+G11</f>
        <v>2027</v>
      </c>
      <c r="I31" s="28"/>
    </row>
    <row r="32" spans="1:9" ht="20.25" customHeight="1" x14ac:dyDescent="0.2">
      <c r="A32" s="338" t="s">
        <v>68</v>
      </c>
      <c r="B32" s="91"/>
      <c r="C32" s="91"/>
      <c r="D32" s="111">
        <v>0</v>
      </c>
      <c r="E32" s="111">
        <v>0</v>
      </c>
      <c r="F32" s="111">
        <v>0</v>
      </c>
      <c r="G32" s="112">
        <v>0</v>
      </c>
      <c r="H32" s="111">
        <v>0</v>
      </c>
      <c r="I32" s="28"/>
    </row>
    <row r="33" spans="1:9" ht="20.25" customHeight="1" x14ac:dyDescent="0.2">
      <c r="A33" s="338" t="s">
        <v>178</v>
      </c>
      <c r="B33" s="91"/>
      <c r="C33" s="91"/>
      <c r="D33" s="111">
        <v>0</v>
      </c>
      <c r="E33" s="111">
        <v>0</v>
      </c>
      <c r="F33" s="111">
        <v>0</v>
      </c>
      <c r="G33" s="112">
        <v>0</v>
      </c>
      <c r="H33" s="111">
        <v>0</v>
      </c>
      <c r="I33" s="28"/>
    </row>
    <row r="34" spans="1:9" ht="20.25" customHeight="1" x14ac:dyDescent="0.2">
      <c r="A34" s="338" t="s">
        <v>216</v>
      </c>
      <c r="B34" s="91"/>
      <c r="C34" s="91"/>
      <c r="D34" s="111">
        <v>0</v>
      </c>
      <c r="E34" s="111">
        <v>0</v>
      </c>
      <c r="F34" s="111">
        <v>0</v>
      </c>
      <c r="G34" s="112">
        <v>0</v>
      </c>
      <c r="H34" s="111">
        <v>0</v>
      </c>
      <c r="I34" s="28"/>
    </row>
    <row r="35" spans="1:9" ht="20.25" customHeight="1" x14ac:dyDescent="0.2">
      <c r="A35" s="338" t="s">
        <v>217</v>
      </c>
      <c r="B35" s="91"/>
      <c r="C35" s="91"/>
      <c r="D35" s="111">
        <v>0</v>
      </c>
      <c r="E35" s="111">
        <v>0</v>
      </c>
      <c r="F35" s="111">
        <v>0</v>
      </c>
      <c r="G35" s="112">
        <v>0</v>
      </c>
      <c r="H35" s="111">
        <v>0</v>
      </c>
      <c r="I35" s="28"/>
    </row>
    <row r="36" spans="1:9" ht="20.25" customHeight="1" x14ac:dyDescent="0.2">
      <c r="A36" s="338"/>
      <c r="B36" s="91"/>
      <c r="C36" s="91"/>
      <c r="D36" s="111">
        <v>0</v>
      </c>
      <c r="E36" s="111">
        <v>0</v>
      </c>
      <c r="F36" s="111">
        <v>0</v>
      </c>
      <c r="G36" s="112">
        <v>0</v>
      </c>
      <c r="H36" s="111">
        <v>0</v>
      </c>
      <c r="I36" s="28"/>
    </row>
    <row r="37" spans="1:9" ht="20.25" customHeight="1" x14ac:dyDescent="0.2">
      <c r="A37" s="338"/>
      <c r="B37" s="91"/>
      <c r="C37" s="91"/>
      <c r="D37" s="111">
        <v>0</v>
      </c>
      <c r="E37" s="111">
        <v>0</v>
      </c>
      <c r="F37" s="111">
        <v>0</v>
      </c>
      <c r="G37" s="112">
        <v>0</v>
      </c>
      <c r="H37" s="111">
        <v>0</v>
      </c>
      <c r="I37" s="28"/>
    </row>
    <row r="38" spans="1:9" ht="20.25" customHeight="1" x14ac:dyDescent="0.2">
      <c r="A38" s="338"/>
      <c r="B38" s="91"/>
      <c r="C38" s="91"/>
      <c r="D38" s="111">
        <v>0</v>
      </c>
      <c r="E38" s="111">
        <v>0</v>
      </c>
      <c r="F38" s="111">
        <v>0</v>
      </c>
      <c r="G38" s="112">
        <v>0</v>
      </c>
      <c r="H38" s="111">
        <v>0</v>
      </c>
      <c r="I38" s="28"/>
    </row>
    <row r="39" spans="1:9" ht="20.25" customHeight="1" x14ac:dyDescent="0.2">
      <c r="A39" s="338"/>
      <c r="B39" s="91"/>
      <c r="C39" s="91"/>
      <c r="D39" s="111">
        <v>0</v>
      </c>
      <c r="E39" s="111">
        <v>0</v>
      </c>
      <c r="F39" s="111">
        <v>0</v>
      </c>
      <c r="G39" s="112">
        <v>0</v>
      </c>
      <c r="H39" s="111">
        <v>0</v>
      </c>
      <c r="I39" s="28"/>
    </row>
    <row r="40" spans="1:9" ht="20.25" customHeight="1" x14ac:dyDescent="0.2">
      <c r="A40" s="338"/>
      <c r="B40" s="91"/>
      <c r="C40" s="91"/>
      <c r="D40" s="111">
        <v>0</v>
      </c>
      <c r="E40" s="111">
        <v>0</v>
      </c>
      <c r="F40" s="111">
        <v>0</v>
      </c>
      <c r="G40" s="112">
        <v>0</v>
      </c>
      <c r="H40" s="111">
        <v>0</v>
      </c>
      <c r="I40" s="28"/>
    </row>
    <row r="41" spans="1:9" ht="20.25" customHeight="1" x14ac:dyDescent="0.2">
      <c r="A41" s="338"/>
      <c r="B41" s="91"/>
      <c r="C41" s="91"/>
      <c r="D41" s="111">
        <v>0</v>
      </c>
      <c r="E41" s="111">
        <v>0</v>
      </c>
      <c r="F41" s="111">
        <v>0</v>
      </c>
      <c r="G41" s="112">
        <v>0</v>
      </c>
      <c r="H41" s="111">
        <v>0</v>
      </c>
      <c r="I41" s="28"/>
    </row>
    <row r="42" spans="1:9" ht="20.25" customHeight="1" x14ac:dyDescent="0.2">
      <c r="A42" s="338"/>
      <c r="B42" s="91"/>
      <c r="C42" s="91"/>
      <c r="D42" s="111">
        <v>0</v>
      </c>
      <c r="E42" s="111">
        <v>0</v>
      </c>
      <c r="F42" s="111">
        <v>0</v>
      </c>
      <c r="G42" s="112">
        <v>0</v>
      </c>
      <c r="H42" s="111">
        <v>0</v>
      </c>
      <c r="I42" s="28"/>
    </row>
    <row r="43" spans="1:9" ht="20.25" customHeight="1" x14ac:dyDescent="0.2">
      <c r="A43" s="338"/>
      <c r="B43" s="91"/>
      <c r="C43" s="91"/>
      <c r="D43" s="111">
        <v>0</v>
      </c>
      <c r="E43" s="111">
        <v>0</v>
      </c>
      <c r="F43" s="111">
        <v>0</v>
      </c>
      <c r="G43" s="112">
        <v>0</v>
      </c>
      <c r="H43" s="111">
        <v>0</v>
      </c>
      <c r="I43" s="28"/>
    </row>
    <row r="44" spans="1:9" ht="20.25" customHeight="1" x14ac:dyDescent="0.2">
      <c r="A44" s="338"/>
      <c r="B44" s="91"/>
      <c r="C44" s="91"/>
      <c r="D44" s="111">
        <v>0</v>
      </c>
      <c r="E44" s="111">
        <v>0</v>
      </c>
      <c r="F44" s="111">
        <v>0</v>
      </c>
      <c r="G44" s="112">
        <v>0</v>
      </c>
      <c r="H44" s="111">
        <v>0</v>
      </c>
      <c r="I44" s="28"/>
    </row>
    <row r="45" spans="1:9" ht="20.25" customHeight="1" x14ac:dyDescent="0.2">
      <c r="A45" s="338"/>
      <c r="B45" s="91"/>
      <c r="C45" s="91"/>
      <c r="D45" s="111">
        <v>0</v>
      </c>
      <c r="E45" s="111">
        <v>0</v>
      </c>
      <c r="F45" s="111">
        <v>0</v>
      </c>
      <c r="G45" s="112">
        <v>0</v>
      </c>
      <c r="H45" s="111">
        <v>0</v>
      </c>
      <c r="I45" s="28"/>
    </row>
    <row r="46" spans="1:9" ht="21" customHeight="1" x14ac:dyDescent="0.2">
      <c r="A46" s="338"/>
      <c r="B46" s="91"/>
      <c r="C46" s="91"/>
      <c r="D46" s="111">
        <v>0</v>
      </c>
      <c r="E46" s="111">
        <v>0</v>
      </c>
      <c r="F46" s="111">
        <v>0</v>
      </c>
      <c r="G46" s="112">
        <v>0</v>
      </c>
      <c r="H46" s="111">
        <v>0</v>
      </c>
      <c r="I46" s="28"/>
    </row>
    <row r="47" spans="1:9" ht="20.100000000000001" customHeight="1" x14ac:dyDescent="0.2">
      <c r="A47" s="338"/>
      <c r="B47" s="91"/>
      <c r="C47" s="91"/>
      <c r="D47" s="111">
        <v>0</v>
      </c>
      <c r="E47" s="111">
        <v>0</v>
      </c>
      <c r="F47" s="111">
        <v>0</v>
      </c>
      <c r="G47" s="112">
        <v>0</v>
      </c>
      <c r="H47" s="111">
        <v>0</v>
      </c>
      <c r="I47" s="28"/>
    </row>
    <row r="48" spans="1:9" ht="20.25" customHeight="1" x14ac:dyDescent="0.2">
      <c r="A48" s="338"/>
      <c r="B48" s="91"/>
      <c r="C48" s="91"/>
      <c r="D48" s="111">
        <v>0</v>
      </c>
      <c r="E48" s="111">
        <v>0</v>
      </c>
      <c r="F48" s="111">
        <v>0</v>
      </c>
      <c r="G48" s="112">
        <v>0</v>
      </c>
      <c r="H48" s="111">
        <v>0</v>
      </c>
      <c r="I48" s="28"/>
    </row>
    <row r="49" spans="1:9" ht="21" customHeight="1" x14ac:dyDescent="0.2">
      <c r="A49" s="338"/>
      <c r="B49" s="91"/>
      <c r="C49" s="91"/>
      <c r="D49" s="111">
        <v>0</v>
      </c>
      <c r="E49" s="111">
        <v>0</v>
      </c>
      <c r="F49" s="111">
        <v>0</v>
      </c>
      <c r="G49" s="112">
        <v>0</v>
      </c>
      <c r="H49" s="111">
        <v>0</v>
      </c>
      <c r="I49" s="28"/>
    </row>
    <row r="50" spans="1:9" ht="21" customHeight="1" x14ac:dyDescent="0.2">
      <c r="A50" s="338"/>
      <c r="B50" s="91"/>
      <c r="C50" s="91"/>
      <c r="D50" s="111">
        <v>0</v>
      </c>
      <c r="E50" s="111">
        <v>0</v>
      </c>
      <c r="F50" s="111">
        <v>0</v>
      </c>
      <c r="G50" s="112">
        <v>0</v>
      </c>
      <c r="H50" s="111">
        <v>0</v>
      </c>
      <c r="I50" s="28"/>
    </row>
    <row r="51" spans="1:9" ht="21" customHeight="1" x14ac:dyDescent="0.2">
      <c r="A51" s="338"/>
      <c r="B51" s="91"/>
      <c r="C51" s="91"/>
      <c r="D51" s="111">
        <v>0</v>
      </c>
      <c r="E51" s="111">
        <v>0</v>
      </c>
      <c r="F51" s="111">
        <v>0</v>
      </c>
      <c r="G51" s="112">
        <v>0</v>
      </c>
      <c r="H51" s="111">
        <v>0</v>
      </c>
      <c r="I51" s="28"/>
    </row>
    <row r="52" spans="1:9" ht="21" customHeight="1" x14ac:dyDescent="0.2">
      <c r="A52" s="338"/>
      <c r="B52" s="91"/>
      <c r="C52" s="91"/>
      <c r="D52" s="111">
        <v>0</v>
      </c>
      <c r="E52" s="111">
        <v>0</v>
      </c>
      <c r="F52" s="111">
        <v>0</v>
      </c>
      <c r="G52" s="112">
        <v>0</v>
      </c>
      <c r="H52" s="111">
        <v>0</v>
      </c>
      <c r="I52" s="28"/>
    </row>
    <row r="53" spans="1:9" ht="21" customHeight="1" x14ac:dyDescent="0.2">
      <c r="A53" s="338"/>
      <c r="B53" s="91"/>
      <c r="C53" s="91"/>
      <c r="D53" s="111">
        <v>0</v>
      </c>
      <c r="E53" s="111">
        <v>0</v>
      </c>
      <c r="F53" s="111">
        <v>0</v>
      </c>
      <c r="G53" s="112">
        <v>0</v>
      </c>
      <c r="H53" s="111">
        <v>0</v>
      </c>
      <c r="I53" s="28"/>
    </row>
    <row r="54" spans="1:9" ht="21" customHeight="1" x14ac:dyDescent="0.2">
      <c r="A54" s="338"/>
      <c r="B54" s="91"/>
      <c r="C54" s="91"/>
      <c r="D54" s="111">
        <v>0</v>
      </c>
      <c r="E54" s="111">
        <v>0</v>
      </c>
      <c r="F54" s="111">
        <v>0</v>
      </c>
      <c r="G54" s="112">
        <v>0</v>
      </c>
      <c r="H54" s="111">
        <v>0</v>
      </c>
      <c r="I54" s="28"/>
    </row>
    <row r="55" spans="1:9" ht="20.25" customHeight="1" x14ac:dyDescent="0.2">
      <c r="A55" s="220"/>
      <c r="B55" s="91"/>
      <c r="C55" s="91"/>
      <c r="D55" s="89">
        <v>0</v>
      </c>
      <c r="E55" s="89">
        <v>0</v>
      </c>
      <c r="F55" s="89">
        <v>0</v>
      </c>
      <c r="G55" s="90">
        <v>0</v>
      </c>
      <c r="H55" s="208">
        <v>0</v>
      </c>
    </row>
    <row r="56" spans="1:9" ht="20.100000000000001" customHeight="1" x14ac:dyDescent="0.25">
      <c r="A56" s="223" t="s">
        <v>143</v>
      </c>
      <c r="B56" s="91"/>
      <c r="C56" s="91"/>
      <c r="D56" s="35">
        <f>SUM(D32:D55)</f>
        <v>0</v>
      </c>
      <c r="E56" s="35">
        <f>SUM(E32:E55)</f>
        <v>0</v>
      </c>
      <c r="F56" s="35">
        <f>SUM(F32:F55)</f>
        <v>0</v>
      </c>
      <c r="G56" s="35">
        <f>SUM(G32:G55)</f>
        <v>0</v>
      </c>
      <c r="H56" s="194">
        <f>SUM(H32:H55)</f>
        <v>0</v>
      </c>
    </row>
    <row r="57" spans="1:9" ht="20.100000000000001" customHeight="1" x14ac:dyDescent="0.25">
      <c r="A57" s="223" t="s">
        <v>58</v>
      </c>
      <c r="B57" s="91"/>
      <c r="C57" s="91"/>
      <c r="D57" s="35">
        <f>D27-D56</f>
        <v>0</v>
      </c>
      <c r="E57" s="35">
        <f>E27-E56</f>
        <v>0</v>
      </c>
      <c r="F57" s="35">
        <f>F27-F56</f>
        <v>0</v>
      </c>
      <c r="G57" s="36">
        <f>H27-G56</f>
        <v>0</v>
      </c>
      <c r="H57" s="194">
        <f>H27-H56</f>
        <v>0</v>
      </c>
    </row>
    <row r="58" spans="1:9" ht="15.75" x14ac:dyDescent="0.25">
      <c r="A58" s="223" t="s">
        <v>59</v>
      </c>
      <c r="B58" s="91"/>
      <c r="C58" s="91"/>
      <c r="D58" s="89">
        <v>0</v>
      </c>
      <c r="E58" s="89">
        <f>D61</f>
        <v>0</v>
      </c>
      <c r="F58" s="35">
        <f>+E61</f>
        <v>0</v>
      </c>
      <c r="G58" s="36">
        <f>+F61</f>
        <v>0</v>
      </c>
      <c r="H58" s="194">
        <f>+F61</f>
        <v>0</v>
      </c>
    </row>
    <row r="59" spans="1:9" ht="20.100000000000001" customHeight="1" x14ac:dyDescent="0.25">
      <c r="A59" s="223" t="s">
        <v>60</v>
      </c>
      <c r="B59" s="91"/>
      <c r="C59" s="91"/>
      <c r="D59" s="89">
        <v>0</v>
      </c>
      <c r="E59" s="89">
        <v>0</v>
      </c>
      <c r="F59" s="89">
        <v>0</v>
      </c>
      <c r="G59" s="90">
        <v>0</v>
      </c>
      <c r="H59" s="195">
        <v>0</v>
      </c>
    </row>
    <row r="60" spans="1:9" ht="20.100000000000001" customHeight="1" x14ac:dyDescent="0.25">
      <c r="A60" s="223" t="s">
        <v>66</v>
      </c>
      <c r="B60" s="91"/>
      <c r="C60" s="91"/>
      <c r="D60" s="89">
        <v>0</v>
      </c>
      <c r="E60" s="89">
        <v>0</v>
      </c>
      <c r="F60" s="89">
        <v>0</v>
      </c>
      <c r="G60" s="90">
        <v>0</v>
      </c>
      <c r="H60" s="195">
        <v>0</v>
      </c>
    </row>
    <row r="61" spans="1:9" ht="20.100000000000001" customHeight="1" x14ac:dyDescent="0.25">
      <c r="A61" s="223" t="s">
        <v>144</v>
      </c>
      <c r="B61" s="91"/>
      <c r="C61" s="91"/>
      <c r="D61" s="55">
        <f>D57+D58+D59-D60</f>
        <v>0</v>
      </c>
      <c r="E61" s="343">
        <f>E57+E58+E59-E60</f>
        <v>0</v>
      </c>
      <c r="F61" s="192">
        <f>F57+F58+F59-F60</f>
        <v>0</v>
      </c>
      <c r="G61" s="193">
        <f>G57+G58+G59-G60</f>
        <v>0</v>
      </c>
      <c r="H61" s="196">
        <f>H57+H58+H59-H60</f>
        <v>0</v>
      </c>
    </row>
    <row r="62" spans="1:9" ht="20.100000000000001" customHeight="1" x14ac:dyDescent="0.2"/>
  </sheetData>
  <mergeCells count="4">
    <mergeCell ref="A4:H4"/>
    <mergeCell ref="A5:H5"/>
    <mergeCell ref="A6:H6"/>
    <mergeCell ref="E8:H8"/>
  </mergeCells>
  <pageMargins left="0.7" right="0.7" top="0.75" bottom="0.75" header="0.3" footer="0.3"/>
  <pageSetup scale="61" orientation="portrait" r:id="rId1"/>
  <legacyDrawing r:id="rId2"/>
</worksheet>
</file>

<file path=xl/worksheets/sheet7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63BCFF-D199-43C4-B1E7-50F8945AD0B8}">
  <sheetPr>
    <pageSetUpPr fitToPage="1"/>
  </sheetPr>
  <dimension ref="A1:P67"/>
  <sheetViews>
    <sheetView showGridLines="0" zoomScale="85" zoomScaleNormal="85" workbookViewId="0">
      <selection activeCell="I30" sqref="I30"/>
    </sheetView>
  </sheetViews>
  <sheetFormatPr defaultColWidth="8.88671875" defaultRowHeight="15" x14ac:dyDescent="0.2"/>
  <cols>
    <col min="1" max="1" width="5.44140625" style="10" customWidth="1"/>
    <col min="2" max="4" width="8.88671875" style="10"/>
    <col min="5" max="5" width="13.6640625" style="10" customWidth="1"/>
    <col min="6" max="6" width="11.77734375" style="10" customWidth="1"/>
    <col min="7" max="7" width="17.44140625" style="10" customWidth="1"/>
    <col min="8" max="8" width="2.77734375" style="10" customWidth="1"/>
    <col min="9" max="9" width="16.88671875" style="10" customWidth="1"/>
    <col min="10" max="10" width="8.88671875" style="10"/>
    <col min="11" max="11" width="15.44140625" style="10" bestFit="1" customWidth="1"/>
    <col min="12" max="14" width="8.88671875" style="10"/>
    <col min="15" max="15" width="19.21875" style="10" customWidth="1"/>
    <col min="16" max="16" width="12.77734375" style="10" customWidth="1"/>
    <col min="17" max="16384" width="8.88671875" style="10"/>
  </cols>
  <sheetData>
    <row r="1" spans="1:16" x14ac:dyDescent="0.2">
      <c r="I1" s="183" t="s">
        <v>116</v>
      </c>
    </row>
    <row r="2" spans="1:16" ht="26.25" x14ac:dyDescent="0.4">
      <c r="D2" s="39"/>
      <c r="E2" s="87" t="s">
        <v>282</v>
      </c>
      <c r="F2" s="91"/>
    </row>
    <row r="3" spans="1:16" ht="23.25" x14ac:dyDescent="0.35">
      <c r="A3" s="15"/>
      <c r="B3" s="11"/>
      <c r="C3" s="15"/>
      <c r="D3" s="15"/>
      <c r="E3" s="402" t="s">
        <v>215</v>
      </c>
      <c r="F3" s="403"/>
      <c r="G3" s="15"/>
      <c r="H3" s="15"/>
      <c r="I3" s="15"/>
    </row>
    <row r="4" spans="1:16" ht="23.25" x14ac:dyDescent="0.35">
      <c r="A4" s="15"/>
      <c r="B4" s="11"/>
      <c r="C4" s="15"/>
      <c r="D4" s="15"/>
      <c r="E4" s="92" t="s">
        <v>119</v>
      </c>
      <c r="F4" s="177">
        <v>0</v>
      </c>
      <c r="G4" s="15"/>
      <c r="H4" s="15"/>
      <c r="I4" s="15"/>
    </row>
    <row r="5" spans="1:16" ht="24" thickBot="1" x14ac:dyDescent="0.4">
      <c r="A5" s="15"/>
      <c r="B5" s="11"/>
      <c r="C5" s="15"/>
      <c r="D5" s="15"/>
      <c r="E5" s="40"/>
      <c r="F5" s="41"/>
      <c r="G5" s="15"/>
      <c r="H5" s="15"/>
      <c r="I5" s="15"/>
    </row>
    <row r="6" spans="1:16" ht="18.75" thickBot="1" x14ac:dyDescent="0.3">
      <c r="A6" s="75" t="s">
        <v>102</v>
      </c>
      <c r="B6" s="76"/>
      <c r="C6" s="76"/>
      <c r="D6" s="76"/>
      <c r="E6" s="85">
        <v>0</v>
      </c>
      <c r="F6" s="41"/>
    </row>
    <row r="8" spans="1:16" ht="15.75" x14ac:dyDescent="0.25">
      <c r="B8" s="18" t="s">
        <v>8</v>
      </c>
      <c r="N8" s="397" t="s">
        <v>98</v>
      </c>
      <c r="O8" s="397"/>
      <c r="P8" s="397"/>
    </row>
    <row r="9" spans="1:16" x14ac:dyDescent="0.2">
      <c r="A9" s="9" t="s">
        <v>9</v>
      </c>
      <c r="B9" s="9" t="s">
        <v>145</v>
      </c>
      <c r="G9" s="21">
        <f>+'OCL 3 WKS'!H56</f>
        <v>0</v>
      </c>
      <c r="H9" s="14"/>
      <c r="I9" s="14"/>
    </row>
    <row r="10" spans="1:16" x14ac:dyDescent="0.2">
      <c r="B10" s="9" t="s">
        <v>153</v>
      </c>
      <c r="G10" s="22">
        <f>+'OCL 3 WKS'!H60</f>
        <v>0</v>
      </c>
      <c r="H10" s="14"/>
      <c r="I10" s="14"/>
      <c r="N10" s="10" t="s">
        <v>109</v>
      </c>
      <c r="P10" s="45">
        <f>+'OCL 3 WKS'!F56</f>
        <v>0</v>
      </c>
    </row>
    <row r="11" spans="1:16" ht="15.75" thickBot="1" x14ac:dyDescent="0.25">
      <c r="B11" s="9" t="s">
        <v>10</v>
      </c>
      <c r="G11" s="22"/>
      <c r="H11" s="14"/>
      <c r="I11" s="21">
        <f>G9+G10</f>
        <v>0</v>
      </c>
      <c r="N11" s="10" t="s">
        <v>110</v>
      </c>
      <c r="P11" s="46">
        <f>+'OCL 3 WKS'!F60</f>
        <v>0</v>
      </c>
    </row>
    <row r="12" spans="1:16" ht="15.75" thickBot="1" x14ac:dyDescent="0.25">
      <c r="A12" s="9" t="s">
        <v>11</v>
      </c>
      <c r="B12" s="9" t="s">
        <v>63</v>
      </c>
      <c r="G12" s="14"/>
      <c r="H12" s="14"/>
      <c r="I12" s="83">
        <v>0</v>
      </c>
      <c r="K12" s="42" t="str">
        <f>IF(I12&gt;P24,"Too High", "Within Limitations")</f>
        <v>Within Limitations</v>
      </c>
      <c r="N12" s="10" t="s">
        <v>99</v>
      </c>
      <c r="P12" s="45">
        <f>SUM(P10:P11)</f>
        <v>0</v>
      </c>
    </row>
    <row r="13" spans="1:16" x14ac:dyDescent="0.2">
      <c r="A13" s="9" t="s">
        <v>12</v>
      </c>
      <c r="B13" s="9" t="s">
        <v>13</v>
      </c>
      <c r="I13" s="1"/>
      <c r="P13" s="45"/>
    </row>
    <row r="14" spans="1:16" ht="15.75" thickBot="1" x14ac:dyDescent="0.25">
      <c r="B14" s="9" t="s">
        <v>14</v>
      </c>
      <c r="I14" s="174">
        <f>I11+I12</f>
        <v>0</v>
      </c>
      <c r="N14" s="10" t="s">
        <v>120</v>
      </c>
      <c r="P14" s="79">
        <f>+P12*0.75</f>
        <v>0</v>
      </c>
    </row>
    <row r="15" spans="1:16" ht="15.75" thickTop="1" x14ac:dyDescent="0.2">
      <c r="I15" s="12"/>
    </row>
    <row r="16" spans="1:16" ht="15.75" x14ac:dyDescent="0.25">
      <c r="B16" s="18" t="s">
        <v>15</v>
      </c>
      <c r="N16" s="10" t="s">
        <v>165</v>
      </c>
      <c r="P16" s="79">
        <f>+'OCL 3 WKS'!H56</f>
        <v>0</v>
      </c>
    </row>
    <row r="17" spans="1:16" x14ac:dyDescent="0.2">
      <c r="A17" s="9">
        <v>4</v>
      </c>
      <c r="B17" s="9" t="s">
        <v>115</v>
      </c>
      <c r="F17" s="9" t="str">
        <f>(+TOC!D2-1) &amp; " (Note 2)"</f>
        <v>2026 (Note 2)</v>
      </c>
      <c r="I17" s="21">
        <f>+'OCL 3 WKS'!F61</f>
        <v>0</v>
      </c>
      <c r="N17" s="10" t="s">
        <v>325</v>
      </c>
      <c r="P17" s="80">
        <f>+'OCL 3 WKS'!H60</f>
        <v>0</v>
      </c>
    </row>
    <row r="18" spans="1:16" x14ac:dyDescent="0.2">
      <c r="A18" s="9" t="s">
        <v>16</v>
      </c>
      <c r="B18" s="9" t="s">
        <v>154</v>
      </c>
      <c r="G18" s="20">
        <f>+'OCL 3 WKS'!H27</f>
        <v>0</v>
      </c>
      <c r="I18" s="1"/>
      <c r="N18" s="10" t="s">
        <v>99</v>
      </c>
      <c r="P18" s="79">
        <f>SUM(P16:P17)</f>
        <v>0</v>
      </c>
    </row>
    <row r="19" spans="1:16" x14ac:dyDescent="0.2">
      <c r="B19" s="9" t="s">
        <v>155</v>
      </c>
      <c r="G19" s="19">
        <f>+'OCL 3 WKS'!H59</f>
        <v>0</v>
      </c>
      <c r="P19" s="79"/>
    </row>
    <row r="20" spans="1:16" x14ac:dyDescent="0.2">
      <c r="B20" s="9" t="s">
        <v>17</v>
      </c>
      <c r="G20" s="1"/>
      <c r="N20" s="10" t="s">
        <v>120</v>
      </c>
      <c r="P20" s="79">
        <f>+P18*0.75</f>
        <v>0</v>
      </c>
    </row>
    <row r="21" spans="1:16" x14ac:dyDescent="0.2">
      <c r="B21" s="9" t="s">
        <v>18</v>
      </c>
      <c r="I21" s="24">
        <f>G18+G19</f>
        <v>0</v>
      </c>
      <c r="P21" s="81"/>
    </row>
    <row r="22" spans="1:16" x14ac:dyDescent="0.2">
      <c r="B22" s="9"/>
      <c r="I22" s="13"/>
      <c r="P22" s="81"/>
    </row>
    <row r="23" spans="1:16" ht="15.75" x14ac:dyDescent="0.25">
      <c r="A23" s="9" t="s">
        <v>19</v>
      </c>
      <c r="B23" s="18" t="s">
        <v>20</v>
      </c>
      <c r="I23" s="23">
        <f>I17+I21</f>
        <v>0</v>
      </c>
      <c r="N23" s="10" t="s">
        <v>167</v>
      </c>
      <c r="P23" s="81"/>
    </row>
    <row r="24" spans="1:16" x14ac:dyDescent="0.2">
      <c r="A24" s="9" t="s">
        <v>21</v>
      </c>
      <c r="B24" s="9" t="s">
        <v>22</v>
      </c>
      <c r="I24" s="1"/>
      <c r="N24" s="10" t="s">
        <v>120</v>
      </c>
      <c r="P24" s="82">
        <f>MIN(P14,P20)</f>
        <v>0</v>
      </c>
    </row>
    <row r="25" spans="1:16" x14ac:dyDescent="0.2">
      <c r="B25" s="9" t="s">
        <v>23</v>
      </c>
      <c r="I25" s="21">
        <f>IF((I14-I23)&lt;0,0,I14-I23)</f>
        <v>0</v>
      </c>
    </row>
    <row r="26" spans="1:16" ht="15.75" thickBot="1" x14ac:dyDescent="0.25">
      <c r="A26" s="9" t="s">
        <v>24</v>
      </c>
      <c r="B26" s="9" t="s">
        <v>25</v>
      </c>
      <c r="I26" s="1"/>
    </row>
    <row r="27" spans="1:16" ht="15.75" thickBot="1" x14ac:dyDescent="0.25">
      <c r="B27" s="9" t="s">
        <v>26</v>
      </c>
      <c r="I27" s="84">
        <v>0</v>
      </c>
      <c r="K27" s="42" t="str">
        <f>IF(I27&gt;(I25*0.05),"Too High", "Within Limitations")</f>
        <v>Within Limitations</v>
      </c>
    </row>
    <row r="28" spans="1:16" ht="16.5" thickBot="1" x14ac:dyDescent="0.3">
      <c r="A28" s="9" t="s">
        <v>27</v>
      </c>
      <c r="B28" s="9" t="s">
        <v>149</v>
      </c>
      <c r="I28" s="173">
        <f>I25+I27</f>
        <v>0</v>
      </c>
      <c r="J28" s="16"/>
      <c r="K28" s="16"/>
      <c r="L28" s="16"/>
    </row>
    <row r="29" spans="1:16" ht="16.5" thickTop="1" thickBot="1" x14ac:dyDescent="0.25">
      <c r="I29" s="12"/>
    </row>
    <row r="30" spans="1:16" ht="16.5" thickBot="1" x14ac:dyDescent="0.3">
      <c r="A30" s="17" t="s">
        <v>34</v>
      </c>
      <c r="B30" s="10" t="s">
        <v>139</v>
      </c>
      <c r="I30" s="25" t="e">
        <f>ROUND(I28/E6*1000,2)</f>
        <v>#DIV/0!</v>
      </c>
      <c r="K30" s="42" t="e">
        <f>IF(I30&gt;(F4),"Too High", "Within Limitations")</f>
        <v>#DIV/0!</v>
      </c>
    </row>
    <row r="32" spans="1:16" ht="37.5" customHeight="1" x14ac:dyDescent="0.25">
      <c r="A32" s="395" t="s">
        <v>214</v>
      </c>
      <c r="B32" s="396"/>
      <c r="C32" s="396"/>
      <c r="D32" s="396"/>
      <c r="E32" s="396"/>
      <c r="F32" s="396"/>
      <c r="G32" s="396"/>
      <c r="H32" s="396"/>
      <c r="I32" s="396"/>
    </row>
    <row r="33" spans="1:10" x14ac:dyDescent="0.2">
      <c r="A33" s="9"/>
    </row>
    <row r="34" spans="1:10" ht="15" customHeight="1" x14ac:dyDescent="0.2">
      <c r="A34" s="362" t="s">
        <v>125</v>
      </c>
      <c r="B34" s="362"/>
      <c r="C34" s="362"/>
      <c r="D34" s="362"/>
      <c r="E34" s="362"/>
      <c r="F34" s="362"/>
      <c r="G34" s="362"/>
      <c r="H34" s="362"/>
      <c r="I34" s="362"/>
    </row>
    <row r="35" spans="1:10" x14ac:dyDescent="0.2">
      <c r="A35" s="362"/>
      <c r="B35" s="362"/>
      <c r="C35" s="362"/>
      <c r="D35" s="362"/>
      <c r="E35" s="362"/>
      <c r="F35" s="362"/>
      <c r="G35" s="362"/>
      <c r="H35" s="362"/>
      <c r="I35" s="362"/>
    </row>
    <row r="36" spans="1:10" x14ac:dyDescent="0.2">
      <c r="A36" s="362"/>
      <c r="B36" s="362"/>
      <c r="C36" s="362"/>
      <c r="D36" s="362"/>
      <c r="E36" s="362"/>
      <c r="F36" s="362"/>
      <c r="G36" s="362"/>
      <c r="H36" s="362"/>
      <c r="I36" s="362"/>
    </row>
    <row r="37" spans="1:10" hidden="1" x14ac:dyDescent="0.2">
      <c r="A37" s="44"/>
      <c r="B37" s="44"/>
      <c r="C37" s="44"/>
      <c r="D37" s="44"/>
      <c r="E37" s="44"/>
      <c r="F37" s="44"/>
      <c r="G37" s="44"/>
      <c r="H37" s="44"/>
      <c r="I37" s="44"/>
    </row>
    <row r="38" spans="1:10" ht="15.75" hidden="1" x14ac:dyDescent="0.25">
      <c r="A38" s="16" t="s">
        <v>124</v>
      </c>
    </row>
    <row r="39" spans="1:10" ht="15.75" hidden="1" x14ac:dyDescent="0.25">
      <c r="A39" s="16"/>
    </row>
    <row r="40" spans="1:10" ht="19.5" hidden="1" customHeight="1" x14ac:dyDescent="0.2">
      <c r="A40" s="360" t="s">
        <v>123</v>
      </c>
      <c r="B40" s="360"/>
      <c r="C40" s="360"/>
      <c r="D40" s="360"/>
      <c r="E40" s="360"/>
      <c r="F40" s="360"/>
      <c r="G40" s="360"/>
      <c r="H40" s="360"/>
      <c r="I40" s="360"/>
      <c r="J40" s="360"/>
    </row>
    <row r="41" spans="1:10" ht="19.5" hidden="1" customHeight="1" x14ac:dyDescent="0.2">
      <c r="A41" s="360"/>
      <c r="B41" s="360"/>
      <c r="C41" s="360"/>
      <c r="D41" s="360"/>
      <c r="E41" s="360"/>
      <c r="F41" s="360"/>
      <c r="G41" s="360"/>
      <c r="H41" s="360"/>
      <c r="I41" s="360"/>
      <c r="J41" s="360"/>
    </row>
    <row r="42" spans="1:10" ht="19.5" hidden="1" customHeight="1" x14ac:dyDescent="0.2">
      <c r="A42" s="360"/>
      <c r="B42" s="360"/>
      <c r="C42" s="360"/>
      <c r="D42" s="360"/>
      <c r="E42" s="360"/>
      <c r="F42" s="360"/>
      <c r="G42" s="360"/>
      <c r="H42" s="360"/>
      <c r="I42" s="360"/>
      <c r="J42" s="360"/>
    </row>
    <row r="43" spans="1:10" ht="19.5" hidden="1" customHeight="1" x14ac:dyDescent="0.2">
      <c r="A43" s="360"/>
      <c r="B43" s="360"/>
      <c r="C43" s="360"/>
      <c r="D43" s="360"/>
      <c r="E43" s="360"/>
      <c r="F43" s="360"/>
      <c r="G43" s="360"/>
      <c r="H43" s="360"/>
      <c r="I43" s="360"/>
      <c r="J43" s="360"/>
    </row>
    <row r="44" spans="1:10" ht="19.5" hidden="1" customHeight="1" x14ac:dyDescent="0.2">
      <c r="A44" s="360"/>
      <c r="B44" s="360"/>
      <c r="C44" s="360"/>
      <c r="D44" s="360"/>
      <c r="E44" s="360"/>
      <c r="F44" s="360"/>
      <c r="G44" s="360"/>
      <c r="H44" s="360"/>
      <c r="I44" s="360"/>
      <c r="J44" s="360"/>
    </row>
    <row r="45" spans="1:10" hidden="1" x14ac:dyDescent="0.2"/>
    <row r="46" spans="1:10" ht="18.75" hidden="1" customHeight="1" x14ac:dyDescent="0.2">
      <c r="A46" s="360" t="s">
        <v>121</v>
      </c>
      <c r="B46" s="360"/>
      <c r="C46" s="360"/>
      <c r="D46" s="360"/>
      <c r="E46" s="360"/>
      <c r="F46" s="360"/>
      <c r="G46" s="360"/>
      <c r="H46" s="360"/>
      <c r="I46" s="360"/>
      <c r="J46" s="360"/>
    </row>
    <row r="47" spans="1:10" ht="18.75" hidden="1" customHeight="1" x14ac:dyDescent="0.2">
      <c r="A47" s="360"/>
      <c r="B47" s="360"/>
      <c r="C47" s="360"/>
      <c r="D47" s="360"/>
      <c r="E47" s="360"/>
      <c r="F47" s="360"/>
      <c r="G47" s="360"/>
      <c r="H47" s="360"/>
      <c r="I47" s="360"/>
      <c r="J47" s="360"/>
    </row>
    <row r="48" spans="1:10" ht="18.75" hidden="1" customHeight="1" x14ac:dyDescent="0.2">
      <c r="A48" s="360"/>
      <c r="B48" s="360"/>
      <c r="C48" s="360"/>
      <c r="D48" s="360"/>
      <c r="E48" s="360"/>
      <c r="F48" s="360"/>
      <c r="G48" s="360"/>
      <c r="H48" s="360"/>
      <c r="I48" s="360"/>
      <c r="J48" s="360"/>
    </row>
    <row r="49" spans="1:10" ht="18.75" hidden="1" customHeight="1" x14ac:dyDescent="0.2">
      <c r="A49" s="360"/>
      <c r="B49" s="360"/>
      <c r="C49" s="360"/>
      <c r="D49" s="360"/>
      <c r="E49" s="360"/>
      <c r="F49" s="360"/>
      <c r="G49" s="360"/>
      <c r="H49" s="360"/>
      <c r="I49" s="360"/>
      <c r="J49" s="360"/>
    </row>
    <row r="50" spans="1:10" ht="18.75" hidden="1" customHeight="1" x14ac:dyDescent="0.2">
      <c r="A50" s="360"/>
      <c r="B50" s="360"/>
      <c r="C50" s="360"/>
      <c r="D50" s="360"/>
      <c r="E50" s="360"/>
      <c r="F50" s="360"/>
      <c r="G50" s="360"/>
      <c r="H50" s="360"/>
      <c r="I50" s="360"/>
      <c r="J50" s="360"/>
    </row>
    <row r="51" spans="1:10" ht="18.75" hidden="1" customHeight="1" x14ac:dyDescent="0.2">
      <c r="A51" s="360"/>
      <c r="B51" s="360"/>
      <c r="C51" s="360"/>
      <c r="D51" s="360"/>
      <c r="E51" s="360"/>
      <c r="F51" s="360"/>
      <c r="G51" s="360"/>
      <c r="H51" s="360"/>
      <c r="I51" s="360"/>
      <c r="J51" s="360"/>
    </row>
    <row r="52" spans="1:10" ht="21.75" hidden="1" customHeight="1" x14ac:dyDescent="0.2">
      <c r="A52" s="360"/>
      <c r="B52" s="360"/>
      <c r="C52" s="360"/>
      <c r="D52" s="360"/>
      <c r="E52" s="360"/>
      <c r="F52" s="360"/>
      <c r="G52" s="360"/>
      <c r="H52" s="360"/>
      <c r="I52" s="360"/>
      <c r="J52" s="360"/>
    </row>
    <row r="53" spans="1:10" hidden="1" x14ac:dyDescent="0.2">
      <c r="A53" s="360" t="s">
        <v>122</v>
      </c>
      <c r="B53" s="360"/>
      <c r="C53" s="360"/>
      <c r="D53" s="360"/>
      <c r="E53" s="360"/>
      <c r="F53" s="360"/>
      <c r="G53" s="360"/>
      <c r="H53" s="360"/>
      <c r="I53" s="360"/>
      <c r="J53" s="360"/>
    </row>
    <row r="54" spans="1:10" hidden="1" x14ac:dyDescent="0.2">
      <c r="A54" s="360"/>
      <c r="B54" s="360"/>
      <c r="C54" s="360"/>
      <c r="D54" s="360"/>
      <c r="E54" s="360"/>
      <c r="F54" s="360"/>
      <c r="G54" s="360"/>
      <c r="H54" s="360"/>
      <c r="I54" s="360"/>
      <c r="J54" s="360"/>
    </row>
    <row r="55" spans="1:10" hidden="1" x14ac:dyDescent="0.2">
      <c r="A55" s="360"/>
      <c r="B55" s="360"/>
      <c r="C55" s="360"/>
      <c r="D55" s="360"/>
      <c r="E55" s="360"/>
      <c r="F55" s="360"/>
      <c r="G55" s="360"/>
      <c r="H55" s="360"/>
      <c r="I55" s="360"/>
      <c r="J55" s="360"/>
    </row>
    <row r="56" spans="1:10" hidden="1" x14ac:dyDescent="0.2">
      <c r="A56" s="360"/>
      <c r="B56" s="360"/>
      <c r="C56" s="360"/>
      <c r="D56" s="360"/>
      <c r="E56" s="360"/>
      <c r="F56" s="360"/>
      <c r="G56" s="360"/>
      <c r="H56" s="360"/>
      <c r="I56" s="360"/>
      <c r="J56" s="360"/>
    </row>
    <row r="57" spans="1:10" hidden="1" x14ac:dyDescent="0.2">
      <c r="A57" s="360"/>
      <c r="B57" s="360"/>
      <c r="C57" s="360"/>
      <c r="D57" s="360"/>
      <c r="E57" s="360"/>
      <c r="F57" s="360"/>
      <c r="G57" s="360"/>
      <c r="H57" s="360"/>
      <c r="I57" s="360"/>
      <c r="J57" s="360"/>
    </row>
    <row r="58" spans="1:10" hidden="1" x14ac:dyDescent="0.2">
      <c r="A58" s="360"/>
      <c r="B58" s="360"/>
      <c r="C58" s="360"/>
      <c r="D58" s="360"/>
      <c r="E58" s="360"/>
      <c r="F58" s="360"/>
      <c r="G58" s="360"/>
      <c r="H58" s="360"/>
      <c r="I58" s="360"/>
      <c r="J58" s="360"/>
    </row>
    <row r="59" spans="1:10" hidden="1" x14ac:dyDescent="0.2">
      <c r="A59" s="360"/>
      <c r="B59" s="360"/>
      <c r="C59" s="360"/>
      <c r="D59" s="360"/>
      <c r="E59" s="360"/>
      <c r="F59" s="360"/>
      <c r="G59" s="360"/>
      <c r="H59" s="360"/>
      <c r="I59" s="360"/>
      <c r="J59" s="360"/>
    </row>
    <row r="60" spans="1:10" hidden="1" x14ac:dyDescent="0.2">
      <c r="A60" s="360"/>
      <c r="B60" s="360"/>
      <c r="C60" s="360"/>
      <c r="D60" s="360"/>
      <c r="E60" s="360"/>
      <c r="F60" s="360"/>
      <c r="G60" s="360"/>
      <c r="H60" s="360"/>
      <c r="I60" s="360"/>
      <c r="J60" s="360"/>
    </row>
    <row r="61" spans="1:10" hidden="1" x14ac:dyDescent="0.2">
      <c r="A61" s="360"/>
      <c r="B61" s="360"/>
      <c r="C61" s="360"/>
      <c r="D61" s="360"/>
      <c r="E61" s="360"/>
      <c r="F61" s="360"/>
      <c r="G61" s="360"/>
      <c r="H61" s="360"/>
      <c r="I61" s="360"/>
      <c r="J61" s="360"/>
    </row>
    <row r="62" spans="1:10" hidden="1" x14ac:dyDescent="0.2">
      <c r="A62" s="360"/>
      <c r="B62" s="360"/>
      <c r="C62" s="360"/>
      <c r="D62" s="360"/>
      <c r="E62" s="360"/>
      <c r="F62" s="360"/>
      <c r="G62" s="360"/>
      <c r="H62" s="360"/>
      <c r="I62" s="360"/>
      <c r="J62" s="360"/>
    </row>
    <row r="63" spans="1:10" hidden="1" x14ac:dyDescent="0.2">
      <c r="A63" s="360"/>
      <c r="B63" s="360"/>
      <c r="C63" s="360"/>
      <c r="D63" s="360"/>
      <c r="E63" s="360"/>
      <c r="F63" s="360"/>
      <c r="G63" s="360"/>
      <c r="H63" s="360"/>
      <c r="I63" s="360"/>
      <c r="J63" s="360"/>
    </row>
    <row r="64" spans="1:10" hidden="1" x14ac:dyDescent="0.2">
      <c r="A64" s="360"/>
      <c r="B64" s="360"/>
      <c r="C64" s="360"/>
      <c r="D64" s="360"/>
      <c r="E64" s="360"/>
      <c r="F64" s="360"/>
      <c r="G64" s="360"/>
      <c r="H64" s="360"/>
      <c r="I64" s="360"/>
      <c r="J64" s="360"/>
    </row>
    <row r="65" spans="1:10" hidden="1" x14ac:dyDescent="0.2">
      <c r="A65" s="360"/>
      <c r="B65" s="360"/>
      <c r="C65" s="360"/>
      <c r="D65" s="360"/>
      <c r="E65" s="360"/>
      <c r="F65" s="360"/>
      <c r="G65" s="360"/>
      <c r="H65" s="360"/>
      <c r="I65" s="360"/>
      <c r="J65" s="360"/>
    </row>
    <row r="66" spans="1:10" hidden="1" x14ac:dyDescent="0.2">
      <c r="A66" s="360"/>
      <c r="B66" s="360"/>
      <c r="C66" s="360"/>
      <c r="D66" s="360"/>
      <c r="E66" s="360"/>
      <c r="F66" s="360"/>
      <c r="G66" s="360"/>
      <c r="H66" s="360"/>
      <c r="I66" s="360"/>
      <c r="J66" s="360"/>
    </row>
    <row r="67" spans="1:10" hidden="1" x14ac:dyDescent="0.2"/>
  </sheetData>
  <mergeCells count="7">
    <mergeCell ref="A53:J66"/>
    <mergeCell ref="E3:F3"/>
    <mergeCell ref="N8:P8"/>
    <mergeCell ref="A32:I32"/>
    <mergeCell ref="A34:I36"/>
    <mergeCell ref="A40:J44"/>
    <mergeCell ref="A46:J52"/>
  </mergeCells>
  <conditionalFormatting sqref="K12 K27">
    <cfRule type="containsText" dxfId="56" priority="6" operator="containsText" text="Too High">
      <formula>NOT(ISERROR(SEARCH("Too High",K12)))</formula>
    </cfRule>
  </conditionalFormatting>
  <conditionalFormatting sqref="K12">
    <cfRule type="containsText" dxfId="55" priority="7" operator="containsText" text="Within Limitations">
      <formula>NOT(ISERROR(SEARCH("Within Limitations",K12)))</formula>
    </cfRule>
  </conditionalFormatting>
  <conditionalFormatting sqref="K27">
    <cfRule type="containsText" dxfId="54" priority="8" operator="containsText" text="Within Limitations">
      <formula>NOT(ISERROR(SEARCH("Within Limitations",K27)))</formula>
    </cfRule>
  </conditionalFormatting>
  <conditionalFormatting sqref="K30">
    <cfRule type="containsText" dxfId="53" priority="3" operator="containsText" text="Too High">
      <formula>NOT(ISERROR(SEARCH("Too High",K30)))</formula>
    </cfRule>
    <cfRule type="containsText" dxfId="52" priority="4" operator="containsText" text="Within Limitations">
      <formula>NOT(ISERROR(SEARCH("Within Limitations",K30)))</formula>
    </cfRule>
  </conditionalFormatting>
  <conditionalFormatting sqref="P14">
    <cfRule type="expression" dxfId="51" priority="1">
      <formula>"$P$14&gt;(.75*$P$12)"</formula>
    </cfRule>
  </conditionalFormatting>
  <conditionalFormatting sqref="P20">
    <cfRule type="expression" dxfId="50" priority="2">
      <formula>"$P$14&gt;(.75*$P$12)"</formula>
    </cfRule>
  </conditionalFormatting>
  <pageMargins left="0.7" right="0.7" top="0.75" bottom="0.75" header="0.3" footer="0.3"/>
  <pageSetup scale="63" orientation="portrait" r:id="rId1"/>
  <legacyDrawing r:id="rId2"/>
</worksheet>
</file>

<file path=xl/worksheets/sheet7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419B08-B524-4565-8249-F336675E9841}">
  <sheetPr>
    <pageSetUpPr fitToPage="1"/>
  </sheetPr>
  <dimension ref="A1:I62"/>
  <sheetViews>
    <sheetView topLeftCell="A19" zoomScale="85" zoomScaleNormal="85" workbookViewId="0">
      <selection activeCell="E58" sqref="E58"/>
    </sheetView>
  </sheetViews>
  <sheetFormatPr defaultColWidth="9.77734375" defaultRowHeight="15" x14ac:dyDescent="0.2"/>
  <cols>
    <col min="1" max="2" width="9.77734375" style="10"/>
    <col min="3" max="3" width="13.5546875" style="10" customWidth="1"/>
    <col min="4" max="4" width="14.5546875" style="10" customWidth="1"/>
    <col min="5" max="6" width="15.77734375" style="10" customWidth="1"/>
    <col min="7" max="8" width="14.77734375" style="10" customWidth="1"/>
    <col min="9" max="9" width="4.77734375" style="10" customWidth="1"/>
    <col min="10" max="16384" width="9.77734375" style="10"/>
  </cols>
  <sheetData>
    <row r="1" spans="1:9" ht="15" customHeight="1" x14ac:dyDescent="0.2">
      <c r="H1" s="182" t="s">
        <v>116</v>
      </c>
    </row>
    <row r="2" spans="1:9" ht="15" customHeight="1" x14ac:dyDescent="0.2">
      <c r="H2" s="9"/>
    </row>
    <row r="3" spans="1:9" ht="15" customHeight="1" x14ac:dyDescent="0.2"/>
    <row r="4" spans="1:9" ht="15" customHeight="1" x14ac:dyDescent="0.25">
      <c r="A4" s="398" t="str">
        <f>+'OCL 3'!E2</f>
        <v>OCL Example Fund 3</v>
      </c>
      <c r="B4" s="398"/>
      <c r="C4" s="398"/>
      <c r="D4" s="398"/>
      <c r="E4" s="398"/>
      <c r="F4" s="398"/>
      <c r="G4" s="398"/>
      <c r="H4" s="398"/>
    </row>
    <row r="5" spans="1:9" ht="15" customHeight="1" x14ac:dyDescent="0.25">
      <c r="A5" s="397" t="s">
        <v>156</v>
      </c>
      <c r="B5" s="397"/>
      <c r="C5" s="397"/>
      <c r="D5" s="397"/>
      <c r="E5" s="397"/>
      <c r="F5" s="397"/>
      <c r="G5" s="397"/>
      <c r="H5" s="397"/>
    </row>
    <row r="6" spans="1:9" ht="15" customHeight="1" x14ac:dyDescent="0.25">
      <c r="A6" s="397" t="str">
        <f>+'OCL 3'!E3</f>
        <v>Fund XXXX</v>
      </c>
      <c r="B6" s="397"/>
      <c r="C6" s="397"/>
      <c r="D6" s="397"/>
      <c r="E6" s="397"/>
      <c r="F6" s="397"/>
      <c r="G6" s="397"/>
      <c r="H6" s="397"/>
    </row>
    <row r="7" spans="1:9" ht="15" customHeight="1" x14ac:dyDescent="0.2">
      <c r="C7" s="9"/>
      <c r="D7" s="9"/>
    </row>
    <row r="8" spans="1:9" ht="15" customHeight="1" x14ac:dyDescent="0.2">
      <c r="D8" s="340" t="s">
        <v>697</v>
      </c>
      <c r="E8" s="399" t="s">
        <v>698</v>
      </c>
      <c r="F8" s="400"/>
      <c r="G8" s="400"/>
      <c r="H8" s="401"/>
    </row>
    <row r="9" spans="1:9" ht="15" customHeight="1" x14ac:dyDescent="0.2">
      <c r="D9" s="5" t="s">
        <v>28</v>
      </c>
      <c r="E9" s="5" t="s">
        <v>28</v>
      </c>
      <c r="F9" s="5" t="s">
        <v>29</v>
      </c>
      <c r="G9" s="29" t="s">
        <v>29</v>
      </c>
      <c r="H9" s="30"/>
      <c r="I9" s="28"/>
    </row>
    <row r="10" spans="1:9" ht="15" customHeight="1" x14ac:dyDescent="0.2">
      <c r="D10" s="5" t="s">
        <v>30</v>
      </c>
      <c r="E10" s="5" t="s">
        <v>30</v>
      </c>
      <c r="F10" s="5" t="s">
        <v>30</v>
      </c>
      <c r="G10" s="29" t="s">
        <v>30</v>
      </c>
      <c r="H10" s="30"/>
      <c r="I10" s="28"/>
    </row>
    <row r="11" spans="1:9" ht="15" customHeight="1" x14ac:dyDescent="0.25">
      <c r="A11" s="223" t="s">
        <v>31</v>
      </c>
      <c r="B11" s="91"/>
      <c r="C11" s="91"/>
      <c r="D11" s="31">
        <f>+E11-1</f>
        <v>2024</v>
      </c>
      <c r="E11" s="31">
        <f>+F11-1</f>
        <v>2025</v>
      </c>
      <c r="F11" s="31">
        <f>+G11-1</f>
        <v>2026</v>
      </c>
      <c r="G11" s="32">
        <f>+TOC!D2</f>
        <v>2027</v>
      </c>
      <c r="H11" s="33"/>
      <c r="I11" s="28"/>
    </row>
    <row r="12" spans="1:9" ht="21" customHeight="1" x14ac:dyDescent="0.2">
      <c r="A12" s="338" t="s">
        <v>64</v>
      </c>
      <c r="B12" s="91"/>
      <c r="C12" s="91"/>
      <c r="D12" s="117">
        <v>0</v>
      </c>
      <c r="E12" s="117">
        <v>0</v>
      </c>
      <c r="F12" s="118">
        <v>0</v>
      </c>
      <c r="G12" s="113"/>
      <c r="H12" s="122"/>
      <c r="I12" s="53"/>
    </row>
    <row r="13" spans="1:9" ht="21" customHeight="1" x14ac:dyDescent="0.2">
      <c r="A13" s="338" t="s">
        <v>85</v>
      </c>
      <c r="B13" s="91"/>
      <c r="C13" s="91"/>
      <c r="D13" s="117">
        <v>0</v>
      </c>
      <c r="E13" s="117">
        <v>0</v>
      </c>
      <c r="F13" s="118">
        <v>0</v>
      </c>
      <c r="G13" s="113"/>
      <c r="H13" s="120">
        <v>0</v>
      </c>
      <c r="I13" s="53"/>
    </row>
    <row r="14" spans="1:9" ht="21" customHeight="1" x14ac:dyDescent="0.2">
      <c r="A14" s="338" t="s">
        <v>65</v>
      </c>
      <c r="B14" s="91"/>
      <c r="C14" s="91"/>
      <c r="D14" s="117">
        <v>0</v>
      </c>
      <c r="E14" s="117">
        <v>0</v>
      </c>
      <c r="F14" s="118">
        <v>0</v>
      </c>
      <c r="G14" s="113"/>
      <c r="H14" s="120">
        <v>0</v>
      </c>
      <c r="I14" s="53"/>
    </row>
    <row r="15" spans="1:9" ht="21" customHeight="1" x14ac:dyDescent="0.2">
      <c r="A15" s="338" t="s">
        <v>82</v>
      </c>
      <c r="B15" s="91"/>
      <c r="C15" s="91"/>
      <c r="D15" s="117">
        <v>0</v>
      </c>
      <c r="E15" s="117">
        <v>0</v>
      </c>
      <c r="F15" s="118">
        <v>0</v>
      </c>
      <c r="G15" s="113"/>
      <c r="H15" s="120">
        <v>0</v>
      </c>
      <c r="I15" s="34"/>
    </row>
    <row r="16" spans="1:9" ht="20.25" customHeight="1" x14ac:dyDescent="0.2">
      <c r="A16" s="338" t="s">
        <v>86</v>
      </c>
      <c r="B16" s="91"/>
      <c r="C16" s="91"/>
      <c r="D16" s="117">
        <v>0</v>
      </c>
      <c r="E16" s="117">
        <v>0</v>
      </c>
      <c r="F16" s="118">
        <v>0</v>
      </c>
      <c r="G16" s="113"/>
      <c r="H16" s="120">
        <v>0</v>
      </c>
      <c r="I16" s="34"/>
    </row>
    <row r="17" spans="1:9" ht="21" customHeight="1" x14ac:dyDescent="0.2">
      <c r="A17" s="338" t="s">
        <v>87</v>
      </c>
      <c r="B17" s="91"/>
      <c r="C17" s="91"/>
      <c r="D17" s="117">
        <v>0</v>
      </c>
      <c r="E17" s="117">
        <v>0</v>
      </c>
      <c r="F17" s="118">
        <v>0</v>
      </c>
      <c r="G17" s="113"/>
      <c r="H17" s="120">
        <v>0</v>
      </c>
      <c r="I17" s="34"/>
    </row>
    <row r="18" spans="1:9" ht="20.25" customHeight="1" x14ac:dyDescent="0.2">
      <c r="A18" s="338" t="s">
        <v>67</v>
      </c>
      <c r="B18" s="91"/>
      <c r="C18" s="91"/>
      <c r="D18" s="117">
        <v>0</v>
      </c>
      <c r="E18" s="117">
        <v>0</v>
      </c>
      <c r="F18" s="118">
        <v>0</v>
      </c>
      <c r="G18" s="113"/>
      <c r="H18" s="120">
        <v>0</v>
      </c>
      <c r="I18" s="34"/>
    </row>
    <row r="19" spans="1:9" ht="20.25" customHeight="1" x14ac:dyDescent="0.2">
      <c r="A19" s="338" t="s">
        <v>80</v>
      </c>
      <c r="B19" s="91"/>
      <c r="C19" s="91"/>
      <c r="D19" s="117">
        <v>0</v>
      </c>
      <c r="E19" s="117">
        <v>0</v>
      </c>
      <c r="F19" s="118">
        <v>0</v>
      </c>
      <c r="G19" s="113"/>
      <c r="H19" s="120">
        <v>0</v>
      </c>
      <c r="I19" s="34"/>
    </row>
    <row r="20" spans="1:9" ht="20.25" customHeight="1" x14ac:dyDescent="0.2">
      <c r="A20" s="338" t="s">
        <v>56</v>
      </c>
      <c r="B20" s="91"/>
      <c r="C20" s="91"/>
      <c r="D20" s="117">
        <v>0</v>
      </c>
      <c r="E20" s="117">
        <v>0</v>
      </c>
      <c r="F20" s="118">
        <v>0</v>
      </c>
      <c r="G20" s="113"/>
      <c r="H20" s="120">
        <v>0</v>
      </c>
      <c r="I20" s="34"/>
    </row>
    <row r="21" spans="1:9" ht="20.25" customHeight="1" x14ac:dyDescent="0.2">
      <c r="A21" s="338" t="s">
        <v>92</v>
      </c>
      <c r="B21" s="91"/>
      <c r="C21" s="91"/>
      <c r="D21" s="117">
        <v>0</v>
      </c>
      <c r="E21" s="117">
        <v>0</v>
      </c>
      <c r="F21" s="118">
        <v>0</v>
      </c>
      <c r="G21" s="113"/>
      <c r="H21" s="120">
        <v>0</v>
      </c>
      <c r="I21" s="34"/>
    </row>
    <row r="22" spans="1:9" ht="21" customHeight="1" x14ac:dyDescent="0.2">
      <c r="A22" s="338"/>
      <c r="B22" s="91"/>
      <c r="C22" s="91"/>
      <c r="D22" s="117">
        <v>0</v>
      </c>
      <c r="E22" s="117">
        <v>0</v>
      </c>
      <c r="F22" s="118">
        <v>0</v>
      </c>
      <c r="G22" s="113"/>
      <c r="H22" s="120">
        <v>0</v>
      </c>
      <c r="I22" s="34"/>
    </row>
    <row r="23" spans="1:9" ht="21" customHeight="1" x14ac:dyDescent="0.2">
      <c r="A23" s="338"/>
      <c r="B23" s="91"/>
      <c r="C23" s="91"/>
      <c r="D23" s="117">
        <v>0</v>
      </c>
      <c r="E23" s="117">
        <v>0</v>
      </c>
      <c r="F23" s="118">
        <v>0</v>
      </c>
      <c r="G23" s="113"/>
      <c r="H23" s="120">
        <v>0</v>
      </c>
      <c r="I23" s="34"/>
    </row>
    <row r="24" spans="1:9" ht="21" customHeight="1" x14ac:dyDescent="0.2">
      <c r="A24" s="338"/>
      <c r="B24" s="91"/>
      <c r="C24" s="91"/>
      <c r="D24" s="117">
        <v>0</v>
      </c>
      <c r="E24" s="117">
        <v>0</v>
      </c>
      <c r="F24" s="118">
        <v>0</v>
      </c>
      <c r="G24" s="113"/>
      <c r="H24" s="120">
        <v>0</v>
      </c>
      <c r="I24" s="34"/>
    </row>
    <row r="25" spans="1:9" ht="21" customHeight="1" x14ac:dyDescent="0.2">
      <c r="A25" s="338"/>
      <c r="B25" s="91"/>
      <c r="C25" s="91"/>
      <c r="D25" s="117">
        <v>0</v>
      </c>
      <c r="E25" s="117">
        <v>0</v>
      </c>
      <c r="F25" s="118">
        <v>0</v>
      </c>
      <c r="G25" s="113"/>
      <c r="H25" s="120">
        <v>0</v>
      </c>
      <c r="I25" s="34"/>
    </row>
    <row r="26" spans="1:9" ht="20.25" customHeight="1" x14ac:dyDescent="0.2">
      <c r="A26" s="338"/>
      <c r="B26" s="91"/>
      <c r="C26" s="91"/>
      <c r="D26" s="117">
        <v>0</v>
      </c>
      <c r="E26" s="117">
        <v>0</v>
      </c>
      <c r="F26" s="118">
        <v>0</v>
      </c>
      <c r="G26" s="113"/>
      <c r="H26" s="120">
        <v>0</v>
      </c>
      <c r="I26" s="34"/>
    </row>
    <row r="27" spans="1:9" ht="28.5" customHeight="1" x14ac:dyDescent="0.2">
      <c r="A27" s="220" t="s">
        <v>135</v>
      </c>
      <c r="B27" s="91"/>
      <c r="C27" s="91"/>
      <c r="D27" s="35">
        <f>SUM(D12:D26)</f>
        <v>0</v>
      </c>
      <c r="E27" s="35">
        <f>SUM(E12:E26)</f>
        <v>0</v>
      </c>
      <c r="F27" s="35">
        <f>SUM(F12:F26)</f>
        <v>0</v>
      </c>
      <c r="G27" s="55"/>
      <c r="H27" s="207">
        <f>SUM(H13:H26)</f>
        <v>0</v>
      </c>
      <c r="I27" s="53"/>
    </row>
    <row r="28" spans="1:9" x14ac:dyDescent="0.2">
      <c r="A28" s="91"/>
      <c r="B28" s="91"/>
      <c r="C28" s="91"/>
      <c r="D28" s="1"/>
      <c r="E28" s="1"/>
      <c r="F28" s="1"/>
      <c r="H28" s="1"/>
    </row>
    <row r="29" spans="1:9" x14ac:dyDescent="0.2">
      <c r="A29" s="91"/>
      <c r="B29" s="91"/>
      <c r="C29" s="91"/>
      <c r="D29" s="2" t="s">
        <v>28</v>
      </c>
      <c r="E29" s="2" t="s">
        <v>28</v>
      </c>
      <c r="F29" s="2" t="s">
        <v>29</v>
      </c>
      <c r="G29" s="3"/>
      <c r="H29" s="4" t="s">
        <v>41</v>
      </c>
      <c r="I29" s="28"/>
    </row>
    <row r="30" spans="1:9" ht="15.75" x14ac:dyDescent="0.25">
      <c r="A30" s="223"/>
      <c r="B30" s="91"/>
      <c r="C30" s="91"/>
      <c r="D30" s="5" t="s">
        <v>42</v>
      </c>
      <c r="E30" s="5" t="s">
        <v>42</v>
      </c>
      <c r="F30" s="5" t="s">
        <v>42</v>
      </c>
      <c r="G30" s="6" t="s">
        <v>43</v>
      </c>
      <c r="H30" s="7" t="s">
        <v>44</v>
      </c>
      <c r="I30" s="28"/>
    </row>
    <row r="31" spans="1:9" ht="20.25" customHeight="1" x14ac:dyDescent="0.25">
      <c r="A31" s="223" t="s">
        <v>45</v>
      </c>
      <c r="B31" s="91"/>
      <c r="C31" s="91"/>
      <c r="D31" s="5">
        <f>+D11</f>
        <v>2024</v>
      </c>
      <c r="E31" s="5">
        <f>+E11</f>
        <v>2025</v>
      </c>
      <c r="F31" s="5">
        <f>+F11</f>
        <v>2026</v>
      </c>
      <c r="G31" s="8">
        <f>+G11</f>
        <v>2027</v>
      </c>
      <c r="H31" s="7">
        <f>+G11</f>
        <v>2027</v>
      </c>
      <c r="I31" s="28"/>
    </row>
    <row r="32" spans="1:9" ht="20.25" customHeight="1" x14ac:dyDescent="0.2">
      <c r="A32" s="338" t="s">
        <v>68</v>
      </c>
      <c r="B32" s="91"/>
      <c r="C32" s="91"/>
      <c r="D32" s="111">
        <v>0</v>
      </c>
      <c r="E32" s="111">
        <v>0</v>
      </c>
      <c r="F32" s="111">
        <v>0</v>
      </c>
      <c r="G32" s="112">
        <v>0</v>
      </c>
      <c r="H32" s="111">
        <v>0</v>
      </c>
      <c r="I32" s="28"/>
    </row>
    <row r="33" spans="1:9" ht="20.25" customHeight="1" x14ac:dyDescent="0.2">
      <c r="A33" s="338" t="s">
        <v>178</v>
      </c>
      <c r="B33" s="91"/>
      <c r="C33" s="91"/>
      <c r="D33" s="111">
        <v>0</v>
      </c>
      <c r="E33" s="111">
        <v>0</v>
      </c>
      <c r="F33" s="111">
        <v>0</v>
      </c>
      <c r="G33" s="112">
        <v>0</v>
      </c>
      <c r="H33" s="111">
        <v>0</v>
      </c>
      <c r="I33" s="28"/>
    </row>
    <row r="34" spans="1:9" ht="20.25" customHeight="1" x14ac:dyDescent="0.2">
      <c r="A34" s="338" t="s">
        <v>216</v>
      </c>
      <c r="B34" s="91"/>
      <c r="C34" s="91"/>
      <c r="D34" s="111">
        <v>0</v>
      </c>
      <c r="E34" s="111">
        <v>0</v>
      </c>
      <c r="F34" s="111">
        <v>0</v>
      </c>
      <c r="G34" s="112">
        <v>0</v>
      </c>
      <c r="H34" s="111">
        <v>0</v>
      </c>
      <c r="I34" s="28"/>
    </row>
    <row r="35" spans="1:9" ht="20.25" customHeight="1" x14ac:dyDescent="0.2">
      <c r="A35" s="338" t="s">
        <v>217</v>
      </c>
      <c r="B35" s="91"/>
      <c r="C35" s="91"/>
      <c r="D35" s="111">
        <v>0</v>
      </c>
      <c r="E35" s="111">
        <v>0</v>
      </c>
      <c r="F35" s="111">
        <v>0</v>
      </c>
      <c r="G35" s="112">
        <v>0</v>
      </c>
      <c r="H35" s="111">
        <v>0</v>
      </c>
      <c r="I35" s="28"/>
    </row>
    <row r="36" spans="1:9" ht="20.25" customHeight="1" x14ac:dyDescent="0.2">
      <c r="A36" s="338"/>
      <c r="B36" s="91"/>
      <c r="C36" s="91"/>
      <c r="D36" s="111">
        <v>0</v>
      </c>
      <c r="E36" s="111">
        <v>0</v>
      </c>
      <c r="F36" s="111">
        <v>0</v>
      </c>
      <c r="G36" s="112">
        <v>0</v>
      </c>
      <c r="H36" s="111">
        <v>0</v>
      </c>
      <c r="I36" s="28"/>
    </row>
    <row r="37" spans="1:9" ht="20.25" customHeight="1" x14ac:dyDescent="0.2">
      <c r="A37" s="338"/>
      <c r="B37" s="91"/>
      <c r="C37" s="91"/>
      <c r="D37" s="111">
        <v>0</v>
      </c>
      <c r="E37" s="111">
        <v>0</v>
      </c>
      <c r="F37" s="111">
        <v>0</v>
      </c>
      <c r="G37" s="112">
        <v>0</v>
      </c>
      <c r="H37" s="111">
        <v>0</v>
      </c>
      <c r="I37" s="28"/>
    </row>
    <row r="38" spans="1:9" ht="20.25" customHeight="1" x14ac:dyDescent="0.2">
      <c r="A38" s="338"/>
      <c r="B38" s="91"/>
      <c r="C38" s="91"/>
      <c r="D38" s="111">
        <v>0</v>
      </c>
      <c r="E38" s="111">
        <v>0</v>
      </c>
      <c r="F38" s="111">
        <v>0</v>
      </c>
      <c r="G38" s="112">
        <v>0</v>
      </c>
      <c r="H38" s="111">
        <v>0</v>
      </c>
      <c r="I38" s="28"/>
    </row>
    <row r="39" spans="1:9" ht="20.25" customHeight="1" x14ac:dyDescent="0.2">
      <c r="A39" s="338"/>
      <c r="B39" s="91"/>
      <c r="C39" s="91"/>
      <c r="D39" s="111">
        <v>0</v>
      </c>
      <c r="E39" s="111">
        <v>0</v>
      </c>
      <c r="F39" s="111">
        <v>0</v>
      </c>
      <c r="G39" s="112">
        <v>0</v>
      </c>
      <c r="H39" s="111">
        <v>0</v>
      </c>
      <c r="I39" s="28"/>
    </row>
    <row r="40" spans="1:9" ht="20.25" customHeight="1" x14ac:dyDescent="0.2">
      <c r="A40" s="338"/>
      <c r="B40" s="91"/>
      <c r="C40" s="91"/>
      <c r="D40" s="111">
        <v>0</v>
      </c>
      <c r="E40" s="111">
        <v>0</v>
      </c>
      <c r="F40" s="111">
        <v>0</v>
      </c>
      <c r="G40" s="112">
        <v>0</v>
      </c>
      <c r="H40" s="111">
        <v>0</v>
      </c>
      <c r="I40" s="28"/>
    </row>
    <row r="41" spans="1:9" ht="20.25" customHeight="1" x14ac:dyDescent="0.2">
      <c r="A41" s="338"/>
      <c r="B41" s="91"/>
      <c r="C41" s="91"/>
      <c r="D41" s="111">
        <v>0</v>
      </c>
      <c r="E41" s="111">
        <v>0</v>
      </c>
      <c r="F41" s="111">
        <v>0</v>
      </c>
      <c r="G41" s="112">
        <v>0</v>
      </c>
      <c r="H41" s="111">
        <v>0</v>
      </c>
      <c r="I41" s="28"/>
    </row>
    <row r="42" spans="1:9" ht="20.25" customHeight="1" x14ac:dyDescent="0.2">
      <c r="A42" s="338"/>
      <c r="B42" s="91"/>
      <c r="C42" s="91"/>
      <c r="D42" s="111">
        <v>0</v>
      </c>
      <c r="E42" s="111">
        <v>0</v>
      </c>
      <c r="F42" s="111">
        <v>0</v>
      </c>
      <c r="G42" s="112">
        <v>0</v>
      </c>
      <c r="H42" s="111">
        <v>0</v>
      </c>
      <c r="I42" s="28"/>
    </row>
    <row r="43" spans="1:9" ht="20.25" customHeight="1" x14ac:dyDescent="0.2">
      <c r="A43" s="338"/>
      <c r="B43" s="91"/>
      <c r="C43" s="91"/>
      <c r="D43" s="111">
        <v>0</v>
      </c>
      <c r="E43" s="111">
        <v>0</v>
      </c>
      <c r="F43" s="111">
        <v>0</v>
      </c>
      <c r="G43" s="112">
        <v>0</v>
      </c>
      <c r="H43" s="111">
        <v>0</v>
      </c>
      <c r="I43" s="28"/>
    </row>
    <row r="44" spans="1:9" ht="20.25" customHeight="1" x14ac:dyDescent="0.2">
      <c r="A44" s="338"/>
      <c r="B44" s="91"/>
      <c r="C44" s="91"/>
      <c r="D44" s="111">
        <v>0</v>
      </c>
      <c r="E44" s="111">
        <v>0</v>
      </c>
      <c r="F44" s="111">
        <v>0</v>
      </c>
      <c r="G44" s="112">
        <v>0</v>
      </c>
      <c r="H44" s="111">
        <v>0</v>
      </c>
      <c r="I44" s="28"/>
    </row>
    <row r="45" spans="1:9" ht="20.25" customHeight="1" x14ac:dyDescent="0.2">
      <c r="A45" s="338"/>
      <c r="B45" s="91"/>
      <c r="C45" s="91"/>
      <c r="D45" s="111">
        <v>0</v>
      </c>
      <c r="E45" s="111">
        <v>0</v>
      </c>
      <c r="F45" s="111">
        <v>0</v>
      </c>
      <c r="G45" s="112">
        <v>0</v>
      </c>
      <c r="H45" s="111">
        <v>0</v>
      </c>
      <c r="I45" s="28"/>
    </row>
    <row r="46" spans="1:9" ht="21" customHeight="1" x14ac:dyDescent="0.2">
      <c r="A46" s="338"/>
      <c r="B46" s="91"/>
      <c r="C46" s="91"/>
      <c r="D46" s="111">
        <v>0</v>
      </c>
      <c r="E46" s="111">
        <v>0</v>
      </c>
      <c r="F46" s="111">
        <v>0</v>
      </c>
      <c r="G46" s="112">
        <v>0</v>
      </c>
      <c r="H46" s="111">
        <v>0</v>
      </c>
      <c r="I46" s="28"/>
    </row>
    <row r="47" spans="1:9" ht="20.100000000000001" customHeight="1" x14ac:dyDescent="0.2">
      <c r="A47" s="338"/>
      <c r="B47" s="91"/>
      <c r="C47" s="91"/>
      <c r="D47" s="111">
        <v>0</v>
      </c>
      <c r="E47" s="111">
        <v>0</v>
      </c>
      <c r="F47" s="111">
        <v>0</v>
      </c>
      <c r="G47" s="112">
        <v>0</v>
      </c>
      <c r="H47" s="111">
        <v>0</v>
      </c>
      <c r="I47" s="28"/>
    </row>
    <row r="48" spans="1:9" ht="20.25" customHeight="1" x14ac:dyDescent="0.2">
      <c r="A48" s="338"/>
      <c r="B48" s="91"/>
      <c r="C48" s="91"/>
      <c r="D48" s="111">
        <v>0</v>
      </c>
      <c r="E48" s="111">
        <v>0</v>
      </c>
      <c r="F48" s="111">
        <v>0</v>
      </c>
      <c r="G48" s="112">
        <v>0</v>
      </c>
      <c r="H48" s="111">
        <v>0</v>
      </c>
      <c r="I48" s="28"/>
    </row>
    <row r="49" spans="1:9" ht="21" customHeight="1" x14ac:dyDescent="0.2">
      <c r="A49" s="338"/>
      <c r="B49" s="91"/>
      <c r="C49" s="91"/>
      <c r="D49" s="111">
        <v>0</v>
      </c>
      <c r="E49" s="111">
        <v>0</v>
      </c>
      <c r="F49" s="111">
        <v>0</v>
      </c>
      <c r="G49" s="112">
        <v>0</v>
      </c>
      <c r="H49" s="111">
        <v>0</v>
      </c>
      <c r="I49" s="28"/>
    </row>
    <row r="50" spans="1:9" ht="21" customHeight="1" x14ac:dyDescent="0.2">
      <c r="A50" s="338"/>
      <c r="B50" s="91"/>
      <c r="C50" s="91"/>
      <c r="D50" s="111">
        <v>0</v>
      </c>
      <c r="E50" s="111">
        <v>0</v>
      </c>
      <c r="F50" s="111">
        <v>0</v>
      </c>
      <c r="G50" s="112">
        <v>0</v>
      </c>
      <c r="H50" s="111">
        <v>0</v>
      </c>
      <c r="I50" s="28"/>
    </row>
    <row r="51" spans="1:9" ht="21" customHeight="1" x14ac:dyDescent="0.2">
      <c r="A51" s="338"/>
      <c r="B51" s="91"/>
      <c r="C51" s="91"/>
      <c r="D51" s="111">
        <v>0</v>
      </c>
      <c r="E51" s="111">
        <v>0</v>
      </c>
      <c r="F51" s="111">
        <v>0</v>
      </c>
      <c r="G51" s="112">
        <v>0</v>
      </c>
      <c r="H51" s="111">
        <v>0</v>
      </c>
      <c r="I51" s="28"/>
    </row>
    <row r="52" spans="1:9" ht="21" customHeight="1" x14ac:dyDescent="0.2">
      <c r="A52" s="338"/>
      <c r="B52" s="91"/>
      <c r="C52" s="91"/>
      <c r="D52" s="111">
        <v>0</v>
      </c>
      <c r="E52" s="111">
        <v>0</v>
      </c>
      <c r="F52" s="111">
        <v>0</v>
      </c>
      <c r="G52" s="112">
        <v>0</v>
      </c>
      <c r="H52" s="111">
        <v>0</v>
      </c>
      <c r="I52" s="28"/>
    </row>
    <row r="53" spans="1:9" ht="21" customHeight="1" x14ac:dyDescent="0.2">
      <c r="A53" s="338"/>
      <c r="B53" s="91"/>
      <c r="C53" s="91"/>
      <c r="D53" s="111">
        <v>0</v>
      </c>
      <c r="E53" s="111">
        <v>0</v>
      </c>
      <c r="F53" s="111">
        <v>0</v>
      </c>
      <c r="G53" s="112">
        <v>0</v>
      </c>
      <c r="H53" s="111">
        <v>0</v>
      </c>
      <c r="I53" s="28"/>
    </row>
    <row r="54" spans="1:9" ht="21" customHeight="1" x14ac:dyDescent="0.2">
      <c r="A54" s="338"/>
      <c r="B54" s="91"/>
      <c r="C54" s="91"/>
      <c r="D54" s="111">
        <v>0</v>
      </c>
      <c r="E54" s="111">
        <v>0</v>
      </c>
      <c r="F54" s="111">
        <v>0</v>
      </c>
      <c r="G54" s="112">
        <v>0</v>
      </c>
      <c r="H54" s="111">
        <v>0</v>
      </c>
      <c r="I54" s="28"/>
    </row>
    <row r="55" spans="1:9" ht="20.25" customHeight="1" x14ac:dyDescent="0.2">
      <c r="A55" s="220"/>
      <c r="B55" s="91"/>
      <c r="C55" s="91"/>
      <c r="D55" s="89">
        <v>0</v>
      </c>
      <c r="E55" s="89">
        <v>0</v>
      </c>
      <c r="F55" s="89">
        <v>0</v>
      </c>
      <c r="G55" s="90">
        <v>0</v>
      </c>
      <c r="H55" s="200">
        <v>0</v>
      </c>
    </row>
    <row r="56" spans="1:9" ht="20.100000000000001" customHeight="1" x14ac:dyDescent="0.25">
      <c r="A56" s="223" t="s">
        <v>143</v>
      </c>
      <c r="B56" s="91"/>
      <c r="C56" s="91"/>
      <c r="D56" s="35">
        <f>SUM(D32:D55)</f>
        <v>0</v>
      </c>
      <c r="E56" s="35">
        <f>SUM(E32:E55)</f>
        <v>0</v>
      </c>
      <c r="F56" s="35">
        <f>SUM(F32:F55)</f>
        <v>0</v>
      </c>
      <c r="G56" s="35">
        <f>SUM(G32:G55)</f>
        <v>0</v>
      </c>
      <c r="H56" s="194">
        <f>SUM(H32:H55)</f>
        <v>0</v>
      </c>
    </row>
    <row r="57" spans="1:9" ht="20.100000000000001" customHeight="1" x14ac:dyDescent="0.25">
      <c r="A57" s="223" t="s">
        <v>58</v>
      </c>
      <c r="B57" s="91"/>
      <c r="C57" s="91"/>
      <c r="D57" s="35">
        <f>D27-D56</f>
        <v>0</v>
      </c>
      <c r="E57" s="35">
        <f>E27-E56</f>
        <v>0</v>
      </c>
      <c r="F57" s="35">
        <f>F27-F56</f>
        <v>0</v>
      </c>
      <c r="G57" s="36">
        <f>H27-G56</f>
        <v>0</v>
      </c>
      <c r="H57" s="194">
        <f>H27-H56</f>
        <v>0</v>
      </c>
    </row>
    <row r="58" spans="1:9" ht="15.75" x14ac:dyDescent="0.25">
      <c r="A58" s="223" t="s">
        <v>59</v>
      </c>
      <c r="B58" s="91"/>
      <c r="C58" s="91"/>
      <c r="D58" s="89">
        <v>0</v>
      </c>
      <c r="E58" s="89">
        <f>D61</f>
        <v>0</v>
      </c>
      <c r="F58" s="35">
        <f>+E61</f>
        <v>0</v>
      </c>
      <c r="G58" s="36">
        <f>+F61</f>
        <v>0</v>
      </c>
      <c r="H58" s="194">
        <f>+F61</f>
        <v>0</v>
      </c>
    </row>
    <row r="59" spans="1:9" ht="20.100000000000001" customHeight="1" x14ac:dyDescent="0.25">
      <c r="A59" s="223" t="s">
        <v>60</v>
      </c>
      <c r="B59" s="91"/>
      <c r="C59" s="91"/>
      <c r="D59" s="89">
        <v>0</v>
      </c>
      <c r="E59" s="89">
        <v>0</v>
      </c>
      <c r="F59" s="89">
        <v>0</v>
      </c>
      <c r="G59" s="90">
        <v>0</v>
      </c>
      <c r="H59" s="195">
        <v>0</v>
      </c>
    </row>
    <row r="60" spans="1:9" ht="20.100000000000001" customHeight="1" x14ac:dyDescent="0.25">
      <c r="A60" s="223" t="s">
        <v>66</v>
      </c>
      <c r="B60" s="91"/>
      <c r="C60" s="91"/>
      <c r="D60" s="89">
        <v>0</v>
      </c>
      <c r="E60" s="89">
        <v>0</v>
      </c>
      <c r="F60" s="89">
        <v>0</v>
      </c>
      <c r="G60" s="90">
        <v>0</v>
      </c>
      <c r="H60" s="195">
        <v>0</v>
      </c>
    </row>
    <row r="61" spans="1:9" ht="20.100000000000001" customHeight="1" x14ac:dyDescent="0.25">
      <c r="A61" s="223" t="s">
        <v>144</v>
      </c>
      <c r="B61" s="91"/>
      <c r="C61" s="91"/>
      <c r="D61" s="55">
        <f>D57+D58+D59-D60</f>
        <v>0</v>
      </c>
      <c r="E61" s="343">
        <f>E57+E58+E59-E60</f>
        <v>0</v>
      </c>
      <c r="F61" s="192">
        <f>F57+F58+F59-F60</f>
        <v>0</v>
      </c>
      <c r="G61" s="193">
        <f>G57+G58+G59-G60</f>
        <v>0</v>
      </c>
      <c r="H61" s="196">
        <f>H57+H58+H59-H60</f>
        <v>0</v>
      </c>
    </row>
    <row r="62" spans="1:9" ht="20.100000000000001" customHeight="1" x14ac:dyDescent="0.2"/>
  </sheetData>
  <mergeCells count="4">
    <mergeCell ref="A4:H4"/>
    <mergeCell ref="A5:H5"/>
    <mergeCell ref="A6:H6"/>
    <mergeCell ref="E8:H8"/>
  </mergeCells>
  <pageMargins left="0.7" right="0.7" top="0.75" bottom="0.75" header="0.3" footer="0.3"/>
  <pageSetup scale="61" orientation="portrait" r:id="rId1"/>
  <legacyDrawing r:id="rId2"/>
</worksheet>
</file>

<file path=xl/worksheets/sheet7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2AF633-B9BC-4E85-8112-FC986E487B11}">
  <sheetPr>
    <pageSetUpPr fitToPage="1"/>
  </sheetPr>
  <dimension ref="A1:P67"/>
  <sheetViews>
    <sheetView showGridLines="0" zoomScale="85" zoomScaleNormal="85" workbookViewId="0">
      <selection activeCell="I30" sqref="I30"/>
    </sheetView>
  </sheetViews>
  <sheetFormatPr defaultColWidth="8.88671875" defaultRowHeight="15" x14ac:dyDescent="0.2"/>
  <cols>
    <col min="1" max="1" width="5.44140625" style="10" customWidth="1"/>
    <col min="2" max="4" width="8.88671875" style="10"/>
    <col min="5" max="5" width="13.6640625" style="10" customWidth="1"/>
    <col min="6" max="6" width="11.77734375" style="10" customWidth="1"/>
    <col min="7" max="7" width="17.44140625" style="10" customWidth="1"/>
    <col min="8" max="8" width="2.77734375" style="10" customWidth="1"/>
    <col min="9" max="9" width="16.88671875" style="10" customWidth="1"/>
    <col min="10" max="10" width="8.88671875" style="10"/>
    <col min="11" max="11" width="15.44140625" style="10" bestFit="1" customWidth="1"/>
    <col min="12" max="14" width="8.88671875" style="10"/>
    <col min="15" max="15" width="19.21875" style="10" customWidth="1"/>
    <col min="16" max="16" width="12.77734375" style="10" customWidth="1"/>
    <col min="17" max="16384" width="8.88671875" style="10"/>
  </cols>
  <sheetData>
    <row r="1" spans="1:16" x14ac:dyDescent="0.2">
      <c r="I1" s="183" t="s">
        <v>116</v>
      </c>
    </row>
    <row r="2" spans="1:16" ht="26.25" x14ac:dyDescent="0.4">
      <c r="D2" s="39"/>
      <c r="E2" s="87" t="s">
        <v>289</v>
      </c>
      <c r="F2" s="91"/>
    </row>
    <row r="3" spans="1:16" ht="23.25" x14ac:dyDescent="0.35">
      <c r="A3" s="15"/>
      <c r="B3" s="11"/>
      <c r="C3" s="15"/>
      <c r="D3" s="15"/>
      <c r="E3" s="402" t="s">
        <v>215</v>
      </c>
      <c r="F3" s="403"/>
      <c r="G3" s="15"/>
      <c r="H3" s="15"/>
      <c r="I3" s="15"/>
    </row>
    <row r="4" spans="1:16" ht="23.25" x14ac:dyDescent="0.35">
      <c r="A4" s="15"/>
      <c r="B4" s="11"/>
      <c r="C4" s="15"/>
      <c r="D4" s="15"/>
      <c r="E4" s="92" t="s">
        <v>119</v>
      </c>
      <c r="F4" s="177">
        <v>0</v>
      </c>
      <c r="G4" s="15"/>
      <c r="H4" s="15"/>
      <c r="I4" s="15"/>
    </row>
    <row r="5" spans="1:16" ht="24" thickBot="1" x14ac:dyDescent="0.4">
      <c r="A5" s="15"/>
      <c r="B5" s="11"/>
      <c r="C5" s="15"/>
      <c r="D5" s="15"/>
      <c r="E5" s="40"/>
      <c r="F5" s="41"/>
      <c r="G5" s="15"/>
      <c r="H5" s="15"/>
      <c r="I5" s="15"/>
    </row>
    <row r="6" spans="1:16" ht="18.75" thickBot="1" x14ac:dyDescent="0.3">
      <c r="A6" s="75" t="s">
        <v>102</v>
      </c>
      <c r="B6" s="76"/>
      <c r="C6" s="76"/>
      <c r="D6" s="76"/>
      <c r="E6" s="85">
        <v>0</v>
      </c>
      <c r="F6" s="41"/>
    </row>
    <row r="8" spans="1:16" ht="15.75" x14ac:dyDescent="0.25">
      <c r="B8" s="18" t="s">
        <v>8</v>
      </c>
      <c r="N8" s="397" t="s">
        <v>98</v>
      </c>
      <c r="O8" s="397"/>
      <c r="P8" s="397"/>
    </row>
    <row r="9" spans="1:16" x14ac:dyDescent="0.2">
      <c r="A9" s="9" t="s">
        <v>9</v>
      </c>
      <c r="B9" s="9" t="s">
        <v>145</v>
      </c>
      <c r="G9" s="21">
        <f>+'OCL 4 WKS'!H56</f>
        <v>0</v>
      </c>
      <c r="H9" s="14"/>
      <c r="I9" s="14"/>
    </row>
    <row r="10" spans="1:16" x14ac:dyDescent="0.2">
      <c r="B10" s="9" t="s">
        <v>153</v>
      </c>
      <c r="G10" s="22">
        <f>+'OCL 4 WKS'!H60</f>
        <v>0</v>
      </c>
      <c r="H10" s="14"/>
      <c r="I10" s="14"/>
      <c r="N10" s="10" t="s">
        <v>109</v>
      </c>
      <c r="P10" s="45">
        <f>+'OCL 4 WKS'!F56</f>
        <v>0</v>
      </c>
    </row>
    <row r="11" spans="1:16" ht="15.75" thickBot="1" x14ac:dyDescent="0.25">
      <c r="B11" s="9" t="s">
        <v>10</v>
      </c>
      <c r="G11" s="22"/>
      <c r="H11" s="14"/>
      <c r="I11" s="21">
        <f>G9+G10</f>
        <v>0</v>
      </c>
      <c r="N11" s="10" t="s">
        <v>110</v>
      </c>
      <c r="P11" s="46">
        <f>+'OCL 4 WKS'!F60</f>
        <v>0</v>
      </c>
    </row>
    <row r="12" spans="1:16" ht="15.75" thickBot="1" x14ac:dyDescent="0.25">
      <c r="A12" s="9" t="s">
        <v>11</v>
      </c>
      <c r="B12" s="9" t="s">
        <v>63</v>
      </c>
      <c r="G12" s="14"/>
      <c r="H12" s="14"/>
      <c r="I12" s="83">
        <v>0</v>
      </c>
      <c r="K12" s="42" t="str">
        <f>IF(I12&gt;P24,"Too High", "Within Limitations")</f>
        <v>Within Limitations</v>
      </c>
      <c r="N12" s="10" t="s">
        <v>99</v>
      </c>
      <c r="P12" s="45">
        <f>SUM(P10:P11)</f>
        <v>0</v>
      </c>
    </row>
    <row r="13" spans="1:16" x14ac:dyDescent="0.2">
      <c r="A13" s="9" t="s">
        <v>12</v>
      </c>
      <c r="B13" s="9" t="s">
        <v>13</v>
      </c>
      <c r="I13" s="1"/>
      <c r="P13" s="45"/>
    </row>
    <row r="14" spans="1:16" ht="15.75" thickBot="1" x14ac:dyDescent="0.25">
      <c r="B14" s="9" t="s">
        <v>14</v>
      </c>
      <c r="I14" s="174">
        <f>I11+I12</f>
        <v>0</v>
      </c>
      <c r="N14" s="10" t="s">
        <v>120</v>
      </c>
      <c r="P14" s="79">
        <f>+P12*0.75</f>
        <v>0</v>
      </c>
    </row>
    <row r="15" spans="1:16" ht="15.75" thickTop="1" x14ac:dyDescent="0.2">
      <c r="I15" s="12"/>
    </row>
    <row r="16" spans="1:16" ht="15.75" x14ac:dyDescent="0.25">
      <c r="B16" s="18" t="s">
        <v>15</v>
      </c>
      <c r="N16" s="10" t="s">
        <v>165</v>
      </c>
      <c r="P16" s="79">
        <f>+'OCL 4 WKS'!H56</f>
        <v>0</v>
      </c>
    </row>
    <row r="17" spans="1:16" x14ac:dyDescent="0.2">
      <c r="A17" s="9">
        <v>4</v>
      </c>
      <c r="B17" s="9" t="s">
        <v>115</v>
      </c>
      <c r="F17" s="9" t="str">
        <f>(+TOC!D2-1) &amp; " (Note 2)"</f>
        <v>2026 (Note 2)</v>
      </c>
      <c r="I17" s="21">
        <f>+'OCL 4 WKS'!F61</f>
        <v>0</v>
      </c>
      <c r="N17" s="10" t="s">
        <v>325</v>
      </c>
      <c r="P17" s="80">
        <f>+'OCL 4 WKS'!H60</f>
        <v>0</v>
      </c>
    </row>
    <row r="18" spans="1:16" x14ac:dyDescent="0.2">
      <c r="A18" s="9" t="s">
        <v>16</v>
      </c>
      <c r="B18" s="9" t="s">
        <v>154</v>
      </c>
      <c r="G18" s="20">
        <f>+'OCL 4 WKS'!H27</f>
        <v>0</v>
      </c>
      <c r="I18" s="1"/>
      <c r="N18" s="10" t="s">
        <v>99</v>
      </c>
      <c r="P18" s="79">
        <f>SUM(P16:P17)</f>
        <v>0</v>
      </c>
    </row>
    <row r="19" spans="1:16" x14ac:dyDescent="0.2">
      <c r="B19" s="9" t="s">
        <v>155</v>
      </c>
      <c r="G19" s="19">
        <f>+'OCL 4 WKS'!H59</f>
        <v>0</v>
      </c>
      <c r="P19" s="79"/>
    </row>
    <row r="20" spans="1:16" x14ac:dyDescent="0.2">
      <c r="B20" s="9" t="s">
        <v>17</v>
      </c>
      <c r="G20" s="1"/>
      <c r="N20" s="10" t="s">
        <v>120</v>
      </c>
      <c r="P20" s="79">
        <f>+P18*0.75</f>
        <v>0</v>
      </c>
    </row>
    <row r="21" spans="1:16" x14ac:dyDescent="0.2">
      <c r="B21" s="9" t="s">
        <v>18</v>
      </c>
      <c r="I21" s="24">
        <f>G18+G19</f>
        <v>0</v>
      </c>
      <c r="P21" s="81"/>
    </row>
    <row r="22" spans="1:16" x14ac:dyDescent="0.2">
      <c r="B22" s="9"/>
      <c r="I22" s="13"/>
      <c r="P22" s="81"/>
    </row>
    <row r="23" spans="1:16" ht="15.75" x14ac:dyDescent="0.25">
      <c r="A23" s="9" t="s">
        <v>19</v>
      </c>
      <c r="B23" s="18" t="s">
        <v>20</v>
      </c>
      <c r="I23" s="23">
        <f>I17+I21</f>
        <v>0</v>
      </c>
      <c r="N23" s="10" t="s">
        <v>167</v>
      </c>
      <c r="P23" s="81"/>
    </row>
    <row r="24" spans="1:16" x14ac:dyDescent="0.2">
      <c r="A24" s="9" t="s">
        <v>21</v>
      </c>
      <c r="B24" s="9" t="s">
        <v>22</v>
      </c>
      <c r="I24" s="1"/>
      <c r="N24" s="10" t="s">
        <v>120</v>
      </c>
      <c r="P24" s="82">
        <f>MIN(P14,P20)</f>
        <v>0</v>
      </c>
    </row>
    <row r="25" spans="1:16" x14ac:dyDescent="0.2">
      <c r="B25" s="9" t="s">
        <v>23</v>
      </c>
      <c r="I25" s="21">
        <f>IF((I14-I23)&lt;0,0,I14-I23)</f>
        <v>0</v>
      </c>
    </row>
    <row r="26" spans="1:16" ht="15.75" thickBot="1" x14ac:dyDescent="0.25">
      <c r="A26" s="9" t="s">
        <v>24</v>
      </c>
      <c r="B26" s="9" t="s">
        <v>25</v>
      </c>
      <c r="I26" s="1"/>
    </row>
    <row r="27" spans="1:16" ht="15.75" thickBot="1" x14ac:dyDescent="0.25">
      <c r="B27" s="9" t="s">
        <v>26</v>
      </c>
      <c r="I27" s="84">
        <v>0</v>
      </c>
      <c r="K27" s="42" t="str">
        <f>IF(I27&gt;(I25*0.05),"Too High", "Within Limitations")</f>
        <v>Within Limitations</v>
      </c>
    </row>
    <row r="28" spans="1:16" ht="16.5" thickBot="1" x14ac:dyDescent="0.3">
      <c r="A28" s="9" t="s">
        <v>27</v>
      </c>
      <c r="B28" s="9" t="s">
        <v>149</v>
      </c>
      <c r="I28" s="173">
        <f>I25+I27</f>
        <v>0</v>
      </c>
      <c r="J28" s="16"/>
      <c r="K28" s="16"/>
      <c r="L28" s="16"/>
    </row>
    <row r="29" spans="1:16" ht="16.5" thickTop="1" thickBot="1" x14ac:dyDescent="0.25">
      <c r="I29" s="12"/>
    </row>
    <row r="30" spans="1:16" ht="16.5" thickBot="1" x14ac:dyDescent="0.3">
      <c r="A30" s="17" t="s">
        <v>34</v>
      </c>
      <c r="B30" s="10" t="s">
        <v>139</v>
      </c>
      <c r="I30" s="25" t="e">
        <f>ROUND(I28/E6*1000,2)</f>
        <v>#DIV/0!</v>
      </c>
      <c r="K30" s="42" t="e">
        <f>IF(I30&gt;(F4),"Too High", "Within Limitations")</f>
        <v>#DIV/0!</v>
      </c>
    </row>
    <row r="32" spans="1:16" ht="37.5" customHeight="1" x14ac:dyDescent="0.25">
      <c r="A32" s="395" t="s">
        <v>214</v>
      </c>
      <c r="B32" s="396"/>
      <c r="C32" s="396"/>
      <c r="D32" s="396"/>
      <c r="E32" s="396"/>
      <c r="F32" s="396"/>
      <c r="G32" s="396"/>
      <c r="H32" s="396"/>
      <c r="I32" s="396"/>
    </row>
    <row r="33" spans="1:10" x14ac:dyDescent="0.2">
      <c r="A33" s="9"/>
    </row>
    <row r="34" spans="1:10" ht="15" customHeight="1" x14ac:dyDescent="0.2">
      <c r="A34" s="362" t="s">
        <v>125</v>
      </c>
      <c r="B34" s="362"/>
      <c r="C34" s="362"/>
      <c r="D34" s="362"/>
      <c r="E34" s="362"/>
      <c r="F34" s="362"/>
      <c r="G34" s="362"/>
      <c r="H34" s="362"/>
      <c r="I34" s="362"/>
    </row>
    <row r="35" spans="1:10" x14ac:dyDescent="0.2">
      <c r="A35" s="362"/>
      <c r="B35" s="362"/>
      <c r="C35" s="362"/>
      <c r="D35" s="362"/>
      <c r="E35" s="362"/>
      <c r="F35" s="362"/>
      <c r="G35" s="362"/>
      <c r="H35" s="362"/>
      <c r="I35" s="362"/>
    </row>
    <row r="36" spans="1:10" x14ac:dyDescent="0.2">
      <c r="A36" s="362"/>
      <c r="B36" s="362"/>
      <c r="C36" s="362"/>
      <c r="D36" s="362"/>
      <c r="E36" s="362"/>
      <c r="F36" s="362"/>
      <c r="G36" s="362"/>
      <c r="H36" s="362"/>
      <c r="I36" s="362"/>
    </row>
    <row r="37" spans="1:10" hidden="1" x14ac:dyDescent="0.2">
      <c r="A37" s="44"/>
      <c r="B37" s="44"/>
      <c r="C37" s="44"/>
      <c r="D37" s="44"/>
      <c r="E37" s="44"/>
      <c r="F37" s="44"/>
      <c r="G37" s="44"/>
      <c r="H37" s="44"/>
      <c r="I37" s="44"/>
    </row>
    <row r="38" spans="1:10" ht="15.75" hidden="1" x14ac:dyDescent="0.25">
      <c r="A38" s="16" t="s">
        <v>124</v>
      </c>
    </row>
    <row r="39" spans="1:10" ht="15.75" hidden="1" x14ac:dyDescent="0.25">
      <c r="A39" s="16"/>
    </row>
    <row r="40" spans="1:10" ht="19.5" hidden="1" customHeight="1" x14ac:dyDescent="0.2">
      <c r="A40" s="360" t="s">
        <v>123</v>
      </c>
      <c r="B40" s="360"/>
      <c r="C40" s="360"/>
      <c r="D40" s="360"/>
      <c r="E40" s="360"/>
      <c r="F40" s="360"/>
      <c r="G40" s="360"/>
      <c r="H40" s="360"/>
      <c r="I40" s="360"/>
      <c r="J40" s="360"/>
    </row>
    <row r="41" spans="1:10" ht="19.5" hidden="1" customHeight="1" x14ac:dyDescent="0.2">
      <c r="A41" s="360"/>
      <c r="B41" s="360"/>
      <c r="C41" s="360"/>
      <c r="D41" s="360"/>
      <c r="E41" s="360"/>
      <c r="F41" s="360"/>
      <c r="G41" s="360"/>
      <c r="H41" s="360"/>
      <c r="I41" s="360"/>
      <c r="J41" s="360"/>
    </row>
    <row r="42" spans="1:10" ht="19.5" hidden="1" customHeight="1" x14ac:dyDescent="0.2">
      <c r="A42" s="360"/>
      <c r="B42" s="360"/>
      <c r="C42" s="360"/>
      <c r="D42" s="360"/>
      <c r="E42" s="360"/>
      <c r="F42" s="360"/>
      <c r="G42" s="360"/>
      <c r="H42" s="360"/>
      <c r="I42" s="360"/>
      <c r="J42" s="360"/>
    </row>
    <row r="43" spans="1:10" ht="19.5" hidden="1" customHeight="1" x14ac:dyDescent="0.2">
      <c r="A43" s="360"/>
      <c r="B43" s="360"/>
      <c r="C43" s="360"/>
      <c r="D43" s="360"/>
      <c r="E43" s="360"/>
      <c r="F43" s="360"/>
      <c r="G43" s="360"/>
      <c r="H43" s="360"/>
      <c r="I43" s="360"/>
      <c r="J43" s="360"/>
    </row>
    <row r="44" spans="1:10" ht="19.5" hidden="1" customHeight="1" x14ac:dyDescent="0.2">
      <c r="A44" s="360"/>
      <c r="B44" s="360"/>
      <c r="C44" s="360"/>
      <c r="D44" s="360"/>
      <c r="E44" s="360"/>
      <c r="F44" s="360"/>
      <c r="G44" s="360"/>
      <c r="H44" s="360"/>
      <c r="I44" s="360"/>
      <c r="J44" s="360"/>
    </row>
    <row r="45" spans="1:10" hidden="1" x14ac:dyDescent="0.2"/>
    <row r="46" spans="1:10" ht="18.75" hidden="1" customHeight="1" x14ac:dyDescent="0.2">
      <c r="A46" s="360" t="s">
        <v>121</v>
      </c>
      <c r="B46" s="360"/>
      <c r="C46" s="360"/>
      <c r="D46" s="360"/>
      <c r="E46" s="360"/>
      <c r="F46" s="360"/>
      <c r="G46" s="360"/>
      <c r="H46" s="360"/>
      <c r="I46" s="360"/>
      <c r="J46" s="360"/>
    </row>
    <row r="47" spans="1:10" ht="18.75" hidden="1" customHeight="1" x14ac:dyDescent="0.2">
      <c r="A47" s="360"/>
      <c r="B47" s="360"/>
      <c r="C47" s="360"/>
      <c r="D47" s="360"/>
      <c r="E47" s="360"/>
      <c r="F47" s="360"/>
      <c r="G47" s="360"/>
      <c r="H47" s="360"/>
      <c r="I47" s="360"/>
      <c r="J47" s="360"/>
    </row>
    <row r="48" spans="1:10" ht="18.75" hidden="1" customHeight="1" x14ac:dyDescent="0.2">
      <c r="A48" s="360"/>
      <c r="B48" s="360"/>
      <c r="C48" s="360"/>
      <c r="D48" s="360"/>
      <c r="E48" s="360"/>
      <c r="F48" s="360"/>
      <c r="G48" s="360"/>
      <c r="H48" s="360"/>
      <c r="I48" s="360"/>
      <c r="J48" s="360"/>
    </row>
    <row r="49" spans="1:10" ht="18.75" hidden="1" customHeight="1" x14ac:dyDescent="0.2">
      <c r="A49" s="360"/>
      <c r="B49" s="360"/>
      <c r="C49" s="360"/>
      <c r="D49" s="360"/>
      <c r="E49" s="360"/>
      <c r="F49" s="360"/>
      <c r="G49" s="360"/>
      <c r="H49" s="360"/>
      <c r="I49" s="360"/>
      <c r="J49" s="360"/>
    </row>
    <row r="50" spans="1:10" ht="18.75" hidden="1" customHeight="1" x14ac:dyDescent="0.2">
      <c r="A50" s="360"/>
      <c r="B50" s="360"/>
      <c r="C50" s="360"/>
      <c r="D50" s="360"/>
      <c r="E50" s="360"/>
      <c r="F50" s="360"/>
      <c r="G50" s="360"/>
      <c r="H50" s="360"/>
      <c r="I50" s="360"/>
      <c r="J50" s="360"/>
    </row>
    <row r="51" spans="1:10" ht="18.75" hidden="1" customHeight="1" x14ac:dyDescent="0.2">
      <c r="A51" s="360"/>
      <c r="B51" s="360"/>
      <c r="C51" s="360"/>
      <c r="D51" s="360"/>
      <c r="E51" s="360"/>
      <c r="F51" s="360"/>
      <c r="G51" s="360"/>
      <c r="H51" s="360"/>
      <c r="I51" s="360"/>
      <c r="J51" s="360"/>
    </row>
    <row r="52" spans="1:10" ht="21.75" hidden="1" customHeight="1" x14ac:dyDescent="0.2">
      <c r="A52" s="360"/>
      <c r="B52" s="360"/>
      <c r="C52" s="360"/>
      <c r="D52" s="360"/>
      <c r="E52" s="360"/>
      <c r="F52" s="360"/>
      <c r="G52" s="360"/>
      <c r="H52" s="360"/>
      <c r="I52" s="360"/>
      <c r="J52" s="360"/>
    </row>
    <row r="53" spans="1:10" hidden="1" x14ac:dyDescent="0.2">
      <c r="A53" s="360" t="s">
        <v>122</v>
      </c>
      <c r="B53" s="360"/>
      <c r="C53" s="360"/>
      <c r="D53" s="360"/>
      <c r="E53" s="360"/>
      <c r="F53" s="360"/>
      <c r="G53" s="360"/>
      <c r="H53" s="360"/>
      <c r="I53" s="360"/>
      <c r="J53" s="360"/>
    </row>
    <row r="54" spans="1:10" hidden="1" x14ac:dyDescent="0.2">
      <c r="A54" s="360"/>
      <c r="B54" s="360"/>
      <c r="C54" s="360"/>
      <c r="D54" s="360"/>
      <c r="E54" s="360"/>
      <c r="F54" s="360"/>
      <c r="G54" s="360"/>
      <c r="H54" s="360"/>
      <c r="I54" s="360"/>
      <c r="J54" s="360"/>
    </row>
    <row r="55" spans="1:10" hidden="1" x14ac:dyDescent="0.2">
      <c r="A55" s="360"/>
      <c r="B55" s="360"/>
      <c r="C55" s="360"/>
      <c r="D55" s="360"/>
      <c r="E55" s="360"/>
      <c r="F55" s="360"/>
      <c r="G55" s="360"/>
      <c r="H55" s="360"/>
      <c r="I55" s="360"/>
      <c r="J55" s="360"/>
    </row>
    <row r="56" spans="1:10" hidden="1" x14ac:dyDescent="0.2">
      <c r="A56" s="360"/>
      <c r="B56" s="360"/>
      <c r="C56" s="360"/>
      <c r="D56" s="360"/>
      <c r="E56" s="360"/>
      <c r="F56" s="360"/>
      <c r="G56" s="360"/>
      <c r="H56" s="360"/>
      <c r="I56" s="360"/>
      <c r="J56" s="360"/>
    </row>
    <row r="57" spans="1:10" hidden="1" x14ac:dyDescent="0.2">
      <c r="A57" s="360"/>
      <c r="B57" s="360"/>
      <c r="C57" s="360"/>
      <c r="D57" s="360"/>
      <c r="E57" s="360"/>
      <c r="F57" s="360"/>
      <c r="G57" s="360"/>
      <c r="H57" s="360"/>
      <c r="I57" s="360"/>
      <c r="J57" s="360"/>
    </row>
    <row r="58" spans="1:10" hidden="1" x14ac:dyDescent="0.2">
      <c r="A58" s="360"/>
      <c r="B58" s="360"/>
      <c r="C58" s="360"/>
      <c r="D58" s="360"/>
      <c r="E58" s="360"/>
      <c r="F58" s="360"/>
      <c r="G58" s="360"/>
      <c r="H58" s="360"/>
      <c r="I58" s="360"/>
      <c r="J58" s="360"/>
    </row>
    <row r="59" spans="1:10" hidden="1" x14ac:dyDescent="0.2">
      <c r="A59" s="360"/>
      <c r="B59" s="360"/>
      <c r="C59" s="360"/>
      <c r="D59" s="360"/>
      <c r="E59" s="360"/>
      <c r="F59" s="360"/>
      <c r="G59" s="360"/>
      <c r="H59" s="360"/>
      <c r="I59" s="360"/>
      <c r="J59" s="360"/>
    </row>
    <row r="60" spans="1:10" hidden="1" x14ac:dyDescent="0.2">
      <c r="A60" s="360"/>
      <c r="B60" s="360"/>
      <c r="C60" s="360"/>
      <c r="D60" s="360"/>
      <c r="E60" s="360"/>
      <c r="F60" s="360"/>
      <c r="G60" s="360"/>
      <c r="H60" s="360"/>
      <c r="I60" s="360"/>
      <c r="J60" s="360"/>
    </row>
    <row r="61" spans="1:10" hidden="1" x14ac:dyDescent="0.2">
      <c r="A61" s="360"/>
      <c r="B61" s="360"/>
      <c r="C61" s="360"/>
      <c r="D61" s="360"/>
      <c r="E61" s="360"/>
      <c r="F61" s="360"/>
      <c r="G61" s="360"/>
      <c r="H61" s="360"/>
      <c r="I61" s="360"/>
      <c r="J61" s="360"/>
    </row>
    <row r="62" spans="1:10" hidden="1" x14ac:dyDescent="0.2">
      <c r="A62" s="360"/>
      <c r="B62" s="360"/>
      <c r="C62" s="360"/>
      <c r="D62" s="360"/>
      <c r="E62" s="360"/>
      <c r="F62" s="360"/>
      <c r="G62" s="360"/>
      <c r="H62" s="360"/>
      <c r="I62" s="360"/>
      <c r="J62" s="360"/>
    </row>
    <row r="63" spans="1:10" hidden="1" x14ac:dyDescent="0.2">
      <c r="A63" s="360"/>
      <c r="B63" s="360"/>
      <c r="C63" s="360"/>
      <c r="D63" s="360"/>
      <c r="E63" s="360"/>
      <c r="F63" s="360"/>
      <c r="G63" s="360"/>
      <c r="H63" s="360"/>
      <c r="I63" s="360"/>
      <c r="J63" s="360"/>
    </row>
    <row r="64" spans="1:10" hidden="1" x14ac:dyDescent="0.2">
      <c r="A64" s="360"/>
      <c r="B64" s="360"/>
      <c r="C64" s="360"/>
      <c r="D64" s="360"/>
      <c r="E64" s="360"/>
      <c r="F64" s="360"/>
      <c r="G64" s="360"/>
      <c r="H64" s="360"/>
      <c r="I64" s="360"/>
      <c r="J64" s="360"/>
    </row>
    <row r="65" spans="1:10" hidden="1" x14ac:dyDescent="0.2">
      <c r="A65" s="360"/>
      <c r="B65" s="360"/>
      <c r="C65" s="360"/>
      <c r="D65" s="360"/>
      <c r="E65" s="360"/>
      <c r="F65" s="360"/>
      <c r="G65" s="360"/>
      <c r="H65" s="360"/>
      <c r="I65" s="360"/>
      <c r="J65" s="360"/>
    </row>
    <row r="66" spans="1:10" hidden="1" x14ac:dyDescent="0.2">
      <c r="A66" s="360"/>
      <c r="B66" s="360"/>
      <c r="C66" s="360"/>
      <c r="D66" s="360"/>
      <c r="E66" s="360"/>
      <c r="F66" s="360"/>
      <c r="G66" s="360"/>
      <c r="H66" s="360"/>
      <c r="I66" s="360"/>
      <c r="J66" s="360"/>
    </row>
    <row r="67" spans="1:10" hidden="1" x14ac:dyDescent="0.2"/>
  </sheetData>
  <mergeCells count="7">
    <mergeCell ref="A53:J66"/>
    <mergeCell ref="E3:F3"/>
    <mergeCell ref="N8:P8"/>
    <mergeCell ref="A32:I32"/>
    <mergeCell ref="A34:I36"/>
    <mergeCell ref="A40:J44"/>
    <mergeCell ref="A46:J52"/>
  </mergeCells>
  <conditionalFormatting sqref="K12 K27">
    <cfRule type="containsText" dxfId="49" priority="6" operator="containsText" text="Too High">
      <formula>NOT(ISERROR(SEARCH("Too High",K12)))</formula>
    </cfRule>
  </conditionalFormatting>
  <conditionalFormatting sqref="K12">
    <cfRule type="containsText" dxfId="48" priority="7" operator="containsText" text="Within Limitations">
      <formula>NOT(ISERROR(SEARCH("Within Limitations",K12)))</formula>
    </cfRule>
  </conditionalFormatting>
  <conditionalFormatting sqref="K27">
    <cfRule type="containsText" dxfId="47" priority="8" operator="containsText" text="Within Limitations">
      <formula>NOT(ISERROR(SEARCH("Within Limitations",K27)))</formula>
    </cfRule>
  </conditionalFormatting>
  <conditionalFormatting sqref="K30">
    <cfRule type="containsText" dxfId="46" priority="3" operator="containsText" text="Too High">
      <formula>NOT(ISERROR(SEARCH("Too High",K30)))</formula>
    </cfRule>
    <cfRule type="containsText" dxfId="45" priority="4" operator="containsText" text="Within Limitations">
      <formula>NOT(ISERROR(SEARCH("Within Limitations",K30)))</formula>
    </cfRule>
  </conditionalFormatting>
  <conditionalFormatting sqref="P14">
    <cfRule type="expression" dxfId="44" priority="1">
      <formula>"$P$14&gt;(.75*$P$12)"</formula>
    </cfRule>
  </conditionalFormatting>
  <conditionalFormatting sqref="P20">
    <cfRule type="expression" dxfId="43" priority="2">
      <formula>"$P$14&gt;(.75*$P$12)"</formula>
    </cfRule>
  </conditionalFormatting>
  <pageMargins left="0.7" right="0.7" top="0.75" bottom="0.75" header="0.3" footer="0.3"/>
  <pageSetup scale="63" orientation="portrait" r:id="rId1"/>
  <legacyDrawing r:id="rId2"/>
</worksheet>
</file>

<file path=xl/worksheets/sheet7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55D6D1-DFE1-4BE1-BADD-5D09A26FA183}">
  <sheetPr>
    <pageSetUpPr fitToPage="1"/>
  </sheetPr>
  <dimension ref="A1:I62"/>
  <sheetViews>
    <sheetView topLeftCell="A21" zoomScale="85" zoomScaleNormal="85" workbookViewId="0">
      <selection activeCell="E58" sqref="E58"/>
    </sheetView>
  </sheetViews>
  <sheetFormatPr defaultColWidth="9.77734375" defaultRowHeight="15" x14ac:dyDescent="0.2"/>
  <cols>
    <col min="1" max="2" width="9.77734375" style="10"/>
    <col min="3" max="3" width="13.5546875" style="10" customWidth="1"/>
    <col min="4" max="4" width="14.5546875" style="10" customWidth="1"/>
    <col min="5" max="6" width="15.77734375" style="10" customWidth="1"/>
    <col min="7" max="8" width="14.77734375" style="10" customWidth="1"/>
    <col min="9" max="9" width="4.77734375" style="10" customWidth="1"/>
    <col min="10" max="16384" width="9.77734375" style="10"/>
  </cols>
  <sheetData>
    <row r="1" spans="1:9" ht="15" customHeight="1" x14ac:dyDescent="0.2">
      <c r="H1" s="182" t="s">
        <v>116</v>
      </c>
    </row>
    <row r="2" spans="1:9" ht="15" customHeight="1" x14ac:dyDescent="0.2">
      <c r="H2" s="9"/>
    </row>
    <row r="3" spans="1:9" ht="15" customHeight="1" x14ac:dyDescent="0.2"/>
    <row r="4" spans="1:9" ht="15" customHeight="1" x14ac:dyDescent="0.25">
      <c r="A4" s="398" t="str">
        <f>+'OCL 4'!E2</f>
        <v>OCL Example Fund 4</v>
      </c>
      <c r="B4" s="398"/>
      <c r="C4" s="398"/>
      <c r="D4" s="398"/>
      <c r="E4" s="398"/>
      <c r="F4" s="398"/>
      <c r="G4" s="398"/>
      <c r="H4" s="398"/>
    </row>
    <row r="5" spans="1:9" ht="15" customHeight="1" x14ac:dyDescent="0.25">
      <c r="A5" s="397" t="s">
        <v>156</v>
      </c>
      <c r="B5" s="397"/>
      <c r="C5" s="397"/>
      <c r="D5" s="397"/>
      <c r="E5" s="397"/>
      <c r="F5" s="397"/>
      <c r="G5" s="397"/>
      <c r="H5" s="397"/>
    </row>
    <row r="6" spans="1:9" ht="15" customHeight="1" x14ac:dyDescent="0.25">
      <c r="A6" s="397" t="str">
        <f>+'OCL 4'!E3</f>
        <v>Fund XXXX</v>
      </c>
      <c r="B6" s="397"/>
      <c r="C6" s="397"/>
      <c r="D6" s="397"/>
      <c r="E6" s="397"/>
      <c r="F6" s="397"/>
      <c r="G6" s="397"/>
      <c r="H6" s="397"/>
    </row>
    <row r="7" spans="1:9" ht="15" customHeight="1" x14ac:dyDescent="0.2">
      <c r="C7" s="9"/>
      <c r="D7" s="9"/>
    </row>
    <row r="8" spans="1:9" ht="15" customHeight="1" x14ac:dyDescent="0.2">
      <c r="D8" s="340" t="s">
        <v>697</v>
      </c>
      <c r="E8" s="399" t="s">
        <v>698</v>
      </c>
      <c r="F8" s="400"/>
      <c r="G8" s="400"/>
      <c r="H8" s="401"/>
    </row>
    <row r="9" spans="1:9" ht="15" customHeight="1" x14ac:dyDescent="0.2">
      <c r="D9" s="5" t="s">
        <v>28</v>
      </c>
      <c r="E9" s="5" t="s">
        <v>28</v>
      </c>
      <c r="F9" s="5" t="s">
        <v>29</v>
      </c>
      <c r="G9" s="29" t="s">
        <v>29</v>
      </c>
      <c r="H9" s="30"/>
      <c r="I9" s="28"/>
    </row>
    <row r="10" spans="1:9" ht="15" customHeight="1" x14ac:dyDescent="0.2">
      <c r="D10" s="5" t="s">
        <v>30</v>
      </c>
      <c r="E10" s="5" t="s">
        <v>30</v>
      </c>
      <c r="F10" s="5" t="s">
        <v>30</v>
      </c>
      <c r="G10" s="29" t="s">
        <v>30</v>
      </c>
      <c r="H10" s="30"/>
      <c r="I10" s="28"/>
    </row>
    <row r="11" spans="1:9" ht="15" customHeight="1" x14ac:dyDescent="0.25">
      <c r="A11" s="223" t="s">
        <v>31</v>
      </c>
      <c r="B11" s="91"/>
      <c r="C11" s="91"/>
      <c r="D11" s="31">
        <f>+E11-1</f>
        <v>2024</v>
      </c>
      <c r="E11" s="31">
        <f>+F11-1</f>
        <v>2025</v>
      </c>
      <c r="F11" s="31">
        <f>+G11-1</f>
        <v>2026</v>
      </c>
      <c r="G11" s="32">
        <f>+TOC!D2</f>
        <v>2027</v>
      </c>
      <c r="H11" s="33"/>
      <c r="I11" s="28"/>
    </row>
    <row r="12" spans="1:9" ht="21" customHeight="1" x14ac:dyDescent="0.2">
      <c r="A12" s="338" t="s">
        <v>64</v>
      </c>
      <c r="B12" s="91"/>
      <c r="C12" s="91"/>
      <c r="D12" s="117">
        <v>0</v>
      </c>
      <c r="E12" s="117">
        <v>0</v>
      </c>
      <c r="F12" s="118">
        <v>0</v>
      </c>
      <c r="G12" s="113"/>
      <c r="H12" s="122"/>
      <c r="I12" s="53"/>
    </row>
    <row r="13" spans="1:9" ht="21" customHeight="1" x14ac:dyDescent="0.2">
      <c r="A13" s="338" t="s">
        <v>85</v>
      </c>
      <c r="B13" s="91"/>
      <c r="C13" s="91"/>
      <c r="D13" s="117">
        <v>0</v>
      </c>
      <c r="E13" s="117">
        <v>0</v>
      </c>
      <c r="F13" s="118">
        <v>0</v>
      </c>
      <c r="G13" s="113"/>
      <c r="H13" s="120">
        <v>0</v>
      </c>
      <c r="I13" s="53"/>
    </row>
    <row r="14" spans="1:9" ht="21" customHeight="1" x14ac:dyDescent="0.2">
      <c r="A14" s="338" t="s">
        <v>65</v>
      </c>
      <c r="B14" s="91"/>
      <c r="C14" s="91"/>
      <c r="D14" s="117">
        <v>0</v>
      </c>
      <c r="E14" s="117">
        <v>0</v>
      </c>
      <c r="F14" s="118">
        <v>0</v>
      </c>
      <c r="G14" s="113"/>
      <c r="H14" s="120">
        <v>0</v>
      </c>
      <c r="I14" s="53"/>
    </row>
    <row r="15" spans="1:9" ht="21" customHeight="1" x14ac:dyDescent="0.2">
      <c r="A15" s="338" t="s">
        <v>82</v>
      </c>
      <c r="B15" s="91"/>
      <c r="C15" s="91"/>
      <c r="D15" s="117">
        <v>0</v>
      </c>
      <c r="E15" s="117">
        <v>0</v>
      </c>
      <c r="F15" s="118">
        <v>0</v>
      </c>
      <c r="G15" s="113"/>
      <c r="H15" s="120">
        <v>0</v>
      </c>
      <c r="I15" s="34"/>
    </row>
    <row r="16" spans="1:9" ht="20.25" customHeight="1" x14ac:dyDescent="0.2">
      <c r="A16" s="338" t="s">
        <v>86</v>
      </c>
      <c r="B16" s="91"/>
      <c r="C16" s="91"/>
      <c r="D16" s="117">
        <v>0</v>
      </c>
      <c r="E16" s="117">
        <v>0</v>
      </c>
      <c r="F16" s="118">
        <v>0</v>
      </c>
      <c r="G16" s="113"/>
      <c r="H16" s="120">
        <v>0</v>
      </c>
      <c r="I16" s="34"/>
    </row>
    <row r="17" spans="1:9" ht="21" customHeight="1" x14ac:dyDescent="0.2">
      <c r="A17" s="338" t="s">
        <v>87</v>
      </c>
      <c r="B17" s="91"/>
      <c r="C17" s="91"/>
      <c r="D17" s="117">
        <v>0</v>
      </c>
      <c r="E17" s="117">
        <v>0</v>
      </c>
      <c r="F17" s="118">
        <v>0</v>
      </c>
      <c r="G17" s="113"/>
      <c r="H17" s="120">
        <v>0</v>
      </c>
      <c r="I17" s="34"/>
    </row>
    <row r="18" spans="1:9" ht="20.25" customHeight="1" x14ac:dyDescent="0.2">
      <c r="A18" s="338" t="s">
        <v>67</v>
      </c>
      <c r="B18" s="91"/>
      <c r="C18" s="91"/>
      <c r="D18" s="117">
        <v>0</v>
      </c>
      <c r="E18" s="117">
        <v>0</v>
      </c>
      <c r="F18" s="118">
        <v>0</v>
      </c>
      <c r="G18" s="113"/>
      <c r="H18" s="120">
        <v>0</v>
      </c>
      <c r="I18" s="34"/>
    </row>
    <row r="19" spans="1:9" ht="20.25" customHeight="1" x14ac:dyDescent="0.2">
      <c r="A19" s="338" t="s">
        <v>80</v>
      </c>
      <c r="B19" s="91"/>
      <c r="C19" s="91"/>
      <c r="D19" s="117">
        <v>0</v>
      </c>
      <c r="E19" s="117">
        <v>0</v>
      </c>
      <c r="F19" s="118">
        <v>0</v>
      </c>
      <c r="G19" s="113"/>
      <c r="H19" s="120">
        <v>0</v>
      </c>
      <c r="I19" s="34"/>
    </row>
    <row r="20" spans="1:9" ht="20.25" customHeight="1" x14ac:dyDescent="0.2">
      <c r="A20" s="338" t="s">
        <v>56</v>
      </c>
      <c r="B20" s="91"/>
      <c r="C20" s="91"/>
      <c r="D20" s="117">
        <v>0</v>
      </c>
      <c r="E20" s="117">
        <v>0</v>
      </c>
      <c r="F20" s="118">
        <v>0</v>
      </c>
      <c r="G20" s="113"/>
      <c r="H20" s="120">
        <v>0</v>
      </c>
      <c r="I20" s="34"/>
    </row>
    <row r="21" spans="1:9" ht="20.25" customHeight="1" x14ac:dyDescent="0.2">
      <c r="A21" s="338" t="s">
        <v>92</v>
      </c>
      <c r="B21" s="91"/>
      <c r="C21" s="91"/>
      <c r="D21" s="117">
        <v>0</v>
      </c>
      <c r="E21" s="117">
        <v>0</v>
      </c>
      <c r="F21" s="118">
        <v>0</v>
      </c>
      <c r="G21" s="113"/>
      <c r="H21" s="120">
        <v>0</v>
      </c>
      <c r="I21" s="34"/>
    </row>
    <row r="22" spans="1:9" ht="21" customHeight="1" x14ac:dyDescent="0.2">
      <c r="A22" s="338"/>
      <c r="B22" s="91"/>
      <c r="C22" s="91"/>
      <c r="D22" s="117">
        <v>0</v>
      </c>
      <c r="E22" s="117">
        <v>0</v>
      </c>
      <c r="F22" s="118">
        <v>0</v>
      </c>
      <c r="G22" s="113"/>
      <c r="H22" s="120">
        <v>0</v>
      </c>
      <c r="I22" s="34"/>
    </row>
    <row r="23" spans="1:9" ht="21" customHeight="1" x14ac:dyDescent="0.2">
      <c r="A23" s="338"/>
      <c r="B23" s="91"/>
      <c r="C23" s="91"/>
      <c r="D23" s="117">
        <v>0</v>
      </c>
      <c r="E23" s="117">
        <v>0</v>
      </c>
      <c r="F23" s="118">
        <v>0</v>
      </c>
      <c r="G23" s="113"/>
      <c r="H23" s="120">
        <v>0</v>
      </c>
      <c r="I23" s="34"/>
    </row>
    <row r="24" spans="1:9" ht="21" customHeight="1" x14ac:dyDescent="0.2">
      <c r="A24" s="338"/>
      <c r="B24" s="91"/>
      <c r="C24" s="91"/>
      <c r="D24" s="117">
        <v>0</v>
      </c>
      <c r="E24" s="117">
        <v>0</v>
      </c>
      <c r="F24" s="118">
        <v>0</v>
      </c>
      <c r="G24" s="113"/>
      <c r="H24" s="120">
        <v>0</v>
      </c>
      <c r="I24" s="34"/>
    </row>
    <row r="25" spans="1:9" ht="21" customHeight="1" x14ac:dyDescent="0.2">
      <c r="A25" s="338"/>
      <c r="B25" s="91"/>
      <c r="C25" s="91"/>
      <c r="D25" s="117">
        <v>0</v>
      </c>
      <c r="E25" s="117">
        <v>0</v>
      </c>
      <c r="F25" s="118">
        <v>0</v>
      </c>
      <c r="G25" s="113"/>
      <c r="H25" s="120">
        <v>0</v>
      </c>
      <c r="I25" s="34"/>
    </row>
    <row r="26" spans="1:9" ht="20.25" customHeight="1" x14ac:dyDescent="0.2">
      <c r="A26" s="338"/>
      <c r="B26" s="91"/>
      <c r="C26" s="91"/>
      <c r="D26" s="117">
        <v>0</v>
      </c>
      <c r="E26" s="117">
        <v>0</v>
      </c>
      <c r="F26" s="118">
        <v>0</v>
      </c>
      <c r="G26" s="113"/>
      <c r="H26" s="120">
        <v>0</v>
      </c>
      <c r="I26" s="34"/>
    </row>
    <row r="27" spans="1:9" ht="28.5" customHeight="1" x14ac:dyDescent="0.2">
      <c r="A27" s="220" t="s">
        <v>135</v>
      </c>
      <c r="B27" s="91"/>
      <c r="C27" s="91"/>
      <c r="D27" s="35">
        <f>SUM(D12:D26)</f>
        <v>0</v>
      </c>
      <c r="E27" s="35">
        <f>SUM(E12:E26)</f>
        <v>0</v>
      </c>
      <c r="F27" s="35">
        <f>SUM(F12:F26)</f>
        <v>0</v>
      </c>
      <c r="G27" s="55"/>
      <c r="H27" s="207">
        <f>SUM(H13:H26)</f>
        <v>0</v>
      </c>
      <c r="I27" s="53"/>
    </row>
    <row r="28" spans="1:9" x14ac:dyDescent="0.2">
      <c r="A28" s="91"/>
      <c r="B28" s="91"/>
      <c r="C28" s="91"/>
      <c r="D28" s="1"/>
      <c r="E28" s="1"/>
      <c r="F28" s="1"/>
      <c r="H28" s="1"/>
    </row>
    <row r="29" spans="1:9" x14ac:dyDescent="0.2">
      <c r="A29" s="91"/>
      <c r="B29" s="91"/>
      <c r="C29" s="91"/>
      <c r="D29" s="2" t="s">
        <v>28</v>
      </c>
      <c r="E29" s="2" t="s">
        <v>28</v>
      </c>
      <c r="F29" s="2" t="s">
        <v>29</v>
      </c>
      <c r="G29" s="3"/>
      <c r="H29" s="4" t="s">
        <v>41</v>
      </c>
      <c r="I29" s="28"/>
    </row>
    <row r="30" spans="1:9" ht="15.75" x14ac:dyDescent="0.25">
      <c r="A30" s="223"/>
      <c r="B30" s="91"/>
      <c r="C30" s="91"/>
      <c r="D30" s="5" t="s">
        <v>42</v>
      </c>
      <c r="E30" s="5" t="s">
        <v>42</v>
      </c>
      <c r="F30" s="5" t="s">
        <v>42</v>
      </c>
      <c r="G30" s="6" t="s">
        <v>43</v>
      </c>
      <c r="H30" s="7" t="s">
        <v>44</v>
      </c>
      <c r="I30" s="28"/>
    </row>
    <row r="31" spans="1:9" ht="20.25" customHeight="1" x14ac:dyDescent="0.25">
      <c r="A31" s="223" t="s">
        <v>45</v>
      </c>
      <c r="B31" s="91"/>
      <c r="C31" s="91"/>
      <c r="D31" s="5">
        <f>+D11</f>
        <v>2024</v>
      </c>
      <c r="E31" s="5">
        <f>+E11</f>
        <v>2025</v>
      </c>
      <c r="F31" s="5">
        <f>+F11</f>
        <v>2026</v>
      </c>
      <c r="G31" s="8">
        <f>+G11</f>
        <v>2027</v>
      </c>
      <c r="H31" s="7">
        <f>+G11</f>
        <v>2027</v>
      </c>
      <c r="I31" s="28"/>
    </row>
    <row r="32" spans="1:9" ht="20.25" customHeight="1" x14ac:dyDescent="0.2">
      <c r="A32" s="338" t="s">
        <v>68</v>
      </c>
      <c r="B32" s="91"/>
      <c r="C32" s="91"/>
      <c r="D32" s="111">
        <v>0</v>
      </c>
      <c r="E32" s="111">
        <v>0</v>
      </c>
      <c r="F32" s="111">
        <v>0</v>
      </c>
      <c r="G32" s="112">
        <v>0</v>
      </c>
      <c r="H32" s="111">
        <v>0</v>
      </c>
      <c r="I32" s="28"/>
    </row>
    <row r="33" spans="1:9" ht="20.25" customHeight="1" x14ac:dyDescent="0.2">
      <c r="A33" s="338" t="s">
        <v>178</v>
      </c>
      <c r="B33" s="91"/>
      <c r="C33" s="91"/>
      <c r="D33" s="111">
        <v>0</v>
      </c>
      <c r="E33" s="111">
        <v>0</v>
      </c>
      <c r="F33" s="111">
        <v>0</v>
      </c>
      <c r="G33" s="112">
        <v>0</v>
      </c>
      <c r="H33" s="111">
        <v>0</v>
      </c>
      <c r="I33" s="28"/>
    </row>
    <row r="34" spans="1:9" ht="20.25" customHeight="1" x14ac:dyDescent="0.2">
      <c r="A34" s="338" t="s">
        <v>216</v>
      </c>
      <c r="B34" s="91"/>
      <c r="C34" s="91"/>
      <c r="D34" s="111">
        <v>0</v>
      </c>
      <c r="E34" s="111">
        <v>0</v>
      </c>
      <c r="F34" s="111">
        <v>0</v>
      </c>
      <c r="G34" s="112">
        <v>0</v>
      </c>
      <c r="H34" s="111">
        <v>0</v>
      </c>
      <c r="I34" s="28"/>
    </row>
    <row r="35" spans="1:9" ht="20.25" customHeight="1" x14ac:dyDescent="0.2">
      <c r="A35" s="338" t="s">
        <v>217</v>
      </c>
      <c r="B35" s="91"/>
      <c r="C35" s="91"/>
      <c r="D35" s="111">
        <v>0</v>
      </c>
      <c r="E35" s="111">
        <v>0</v>
      </c>
      <c r="F35" s="111">
        <v>0</v>
      </c>
      <c r="G35" s="112">
        <v>0</v>
      </c>
      <c r="H35" s="111">
        <v>0</v>
      </c>
      <c r="I35" s="28"/>
    </row>
    <row r="36" spans="1:9" ht="20.25" customHeight="1" x14ac:dyDescent="0.2">
      <c r="A36" s="338"/>
      <c r="B36" s="91"/>
      <c r="C36" s="91"/>
      <c r="D36" s="111">
        <v>0</v>
      </c>
      <c r="E36" s="111">
        <v>0</v>
      </c>
      <c r="F36" s="111">
        <v>0</v>
      </c>
      <c r="G36" s="112">
        <v>0</v>
      </c>
      <c r="H36" s="111">
        <v>0</v>
      </c>
      <c r="I36" s="28"/>
    </row>
    <row r="37" spans="1:9" ht="20.25" customHeight="1" x14ac:dyDescent="0.2">
      <c r="A37" s="338"/>
      <c r="B37" s="91"/>
      <c r="C37" s="91"/>
      <c r="D37" s="111">
        <v>0</v>
      </c>
      <c r="E37" s="111">
        <v>0</v>
      </c>
      <c r="F37" s="111">
        <v>0</v>
      </c>
      <c r="G37" s="112">
        <v>0</v>
      </c>
      <c r="H37" s="111">
        <v>0</v>
      </c>
      <c r="I37" s="28"/>
    </row>
    <row r="38" spans="1:9" ht="20.25" customHeight="1" x14ac:dyDescent="0.2">
      <c r="A38" s="338"/>
      <c r="B38" s="91"/>
      <c r="C38" s="91"/>
      <c r="D38" s="111">
        <v>0</v>
      </c>
      <c r="E38" s="111">
        <v>0</v>
      </c>
      <c r="F38" s="111">
        <v>0</v>
      </c>
      <c r="G38" s="112">
        <v>0</v>
      </c>
      <c r="H38" s="111">
        <v>0</v>
      </c>
      <c r="I38" s="28"/>
    </row>
    <row r="39" spans="1:9" ht="20.25" customHeight="1" x14ac:dyDescent="0.2">
      <c r="A39" s="338"/>
      <c r="B39" s="91"/>
      <c r="C39" s="91"/>
      <c r="D39" s="111">
        <v>0</v>
      </c>
      <c r="E39" s="111">
        <v>0</v>
      </c>
      <c r="F39" s="111">
        <v>0</v>
      </c>
      <c r="G39" s="112">
        <v>0</v>
      </c>
      <c r="H39" s="111">
        <v>0</v>
      </c>
      <c r="I39" s="28"/>
    </row>
    <row r="40" spans="1:9" ht="20.25" customHeight="1" x14ac:dyDescent="0.2">
      <c r="A40" s="338"/>
      <c r="B40" s="91"/>
      <c r="C40" s="91"/>
      <c r="D40" s="111">
        <v>0</v>
      </c>
      <c r="E40" s="111">
        <v>0</v>
      </c>
      <c r="F40" s="111">
        <v>0</v>
      </c>
      <c r="G40" s="112">
        <v>0</v>
      </c>
      <c r="H40" s="111">
        <v>0</v>
      </c>
      <c r="I40" s="28"/>
    </row>
    <row r="41" spans="1:9" ht="20.25" customHeight="1" x14ac:dyDescent="0.2">
      <c r="A41" s="338"/>
      <c r="B41" s="91"/>
      <c r="C41" s="91"/>
      <c r="D41" s="111">
        <v>0</v>
      </c>
      <c r="E41" s="111">
        <v>0</v>
      </c>
      <c r="F41" s="111">
        <v>0</v>
      </c>
      <c r="G41" s="112">
        <v>0</v>
      </c>
      <c r="H41" s="111">
        <v>0</v>
      </c>
      <c r="I41" s="28"/>
    </row>
    <row r="42" spans="1:9" ht="20.25" customHeight="1" x14ac:dyDescent="0.2">
      <c r="A42" s="338"/>
      <c r="B42" s="91"/>
      <c r="C42" s="91"/>
      <c r="D42" s="111">
        <v>0</v>
      </c>
      <c r="E42" s="111">
        <v>0</v>
      </c>
      <c r="F42" s="111">
        <v>0</v>
      </c>
      <c r="G42" s="112">
        <v>0</v>
      </c>
      <c r="H42" s="111">
        <v>0</v>
      </c>
      <c r="I42" s="28"/>
    </row>
    <row r="43" spans="1:9" ht="20.25" customHeight="1" x14ac:dyDescent="0.2">
      <c r="A43" s="338"/>
      <c r="B43" s="91"/>
      <c r="C43" s="91"/>
      <c r="D43" s="111">
        <v>0</v>
      </c>
      <c r="E43" s="111">
        <v>0</v>
      </c>
      <c r="F43" s="111">
        <v>0</v>
      </c>
      <c r="G43" s="112">
        <v>0</v>
      </c>
      <c r="H43" s="111">
        <v>0</v>
      </c>
      <c r="I43" s="28"/>
    </row>
    <row r="44" spans="1:9" ht="20.25" customHeight="1" x14ac:dyDescent="0.2">
      <c r="A44" s="338"/>
      <c r="B44" s="91"/>
      <c r="C44" s="91"/>
      <c r="D44" s="111">
        <v>0</v>
      </c>
      <c r="E44" s="111">
        <v>0</v>
      </c>
      <c r="F44" s="111">
        <v>0</v>
      </c>
      <c r="G44" s="112">
        <v>0</v>
      </c>
      <c r="H44" s="111">
        <v>0</v>
      </c>
      <c r="I44" s="28"/>
    </row>
    <row r="45" spans="1:9" ht="20.25" customHeight="1" x14ac:dyDescent="0.2">
      <c r="A45" s="338"/>
      <c r="B45" s="91"/>
      <c r="C45" s="91"/>
      <c r="D45" s="111">
        <v>0</v>
      </c>
      <c r="E45" s="111">
        <v>0</v>
      </c>
      <c r="F45" s="111">
        <v>0</v>
      </c>
      <c r="G45" s="112">
        <v>0</v>
      </c>
      <c r="H45" s="111">
        <v>0</v>
      </c>
      <c r="I45" s="28"/>
    </row>
    <row r="46" spans="1:9" ht="21" customHeight="1" x14ac:dyDescent="0.2">
      <c r="A46" s="338"/>
      <c r="B46" s="91"/>
      <c r="C46" s="91"/>
      <c r="D46" s="111">
        <v>0</v>
      </c>
      <c r="E46" s="111">
        <v>0</v>
      </c>
      <c r="F46" s="111">
        <v>0</v>
      </c>
      <c r="G46" s="112">
        <v>0</v>
      </c>
      <c r="H46" s="111">
        <v>0</v>
      </c>
      <c r="I46" s="28"/>
    </row>
    <row r="47" spans="1:9" ht="20.100000000000001" customHeight="1" x14ac:dyDescent="0.2">
      <c r="A47" s="338"/>
      <c r="B47" s="91"/>
      <c r="C47" s="91"/>
      <c r="D47" s="111">
        <v>0</v>
      </c>
      <c r="E47" s="111">
        <v>0</v>
      </c>
      <c r="F47" s="111">
        <v>0</v>
      </c>
      <c r="G47" s="112">
        <v>0</v>
      </c>
      <c r="H47" s="111">
        <v>0</v>
      </c>
      <c r="I47" s="28"/>
    </row>
    <row r="48" spans="1:9" ht="20.25" customHeight="1" x14ac:dyDescent="0.2">
      <c r="A48" s="338"/>
      <c r="B48" s="91"/>
      <c r="C48" s="91"/>
      <c r="D48" s="111">
        <v>0</v>
      </c>
      <c r="E48" s="111">
        <v>0</v>
      </c>
      <c r="F48" s="111">
        <v>0</v>
      </c>
      <c r="G48" s="112">
        <v>0</v>
      </c>
      <c r="H48" s="111">
        <v>0</v>
      </c>
      <c r="I48" s="28"/>
    </row>
    <row r="49" spans="1:9" ht="21" customHeight="1" x14ac:dyDescent="0.2">
      <c r="A49" s="338"/>
      <c r="B49" s="91"/>
      <c r="C49" s="91"/>
      <c r="D49" s="111">
        <v>0</v>
      </c>
      <c r="E49" s="111">
        <v>0</v>
      </c>
      <c r="F49" s="111">
        <v>0</v>
      </c>
      <c r="G49" s="112">
        <v>0</v>
      </c>
      <c r="H49" s="111">
        <v>0</v>
      </c>
      <c r="I49" s="28"/>
    </row>
    <row r="50" spans="1:9" ht="21" customHeight="1" x14ac:dyDescent="0.2">
      <c r="A50" s="338"/>
      <c r="B50" s="91"/>
      <c r="C50" s="91"/>
      <c r="D50" s="111">
        <v>0</v>
      </c>
      <c r="E50" s="111">
        <v>0</v>
      </c>
      <c r="F50" s="111">
        <v>0</v>
      </c>
      <c r="G50" s="112">
        <v>0</v>
      </c>
      <c r="H50" s="111">
        <v>0</v>
      </c>
      <c r="I50" s="28"/>
    </row>
    <row r="51" spans="1:9" ht="21" customHeight="1" x14ac:dyDescent="0.2">
      <c r="A51" s="338"/>
      <c r="B51" s="91"/>
      <c r="C51" s="91"/>
      <c r="D51" s="111">
        <v>0</v>
      </c>
      <c r="E51" s="111">
        <v>0</v>
      </c>
      <c r="F51" s="111">
        <v>0</v>
      </c>
      <c r="G51" s="112">
        <v>0</v>
      </c>
      <c r="H51" s="111">
        <v>0</v>
      </c>
      <c r="I51" s="28"/>
    </row>
    <row r="52" spans="1:9" ht="21" customHeight="1" x14ac:dyDescent="0.2">
      <c r="A52" s="338"/>
      <c r="B52" s="91"/>
      <c r="C52" s="91"/>
      <c r="D52" s="111">
        <v>0</v>
      </c>
      <c r="E52" s="111">
        <v>0</v>
      </c>
      <c r="F52" s="111">
        <v>0</v>
      </c>
      <c r="G52" s="112">
        <v>0</v>
      </c>
      <c r="H52" s="111">
        <v>0</v>
      </c>
      <c r="I52" s="28"/>
    </row>
    <row r="53" spans="1:9" ht="21" customHeight="1" x14ac:dyDescent="0.2">
      <c r="A53" s="338"/>
      <c r="B53" s="91"/>
      <c r="C53" s="91"/>
      <c r="D53" s="111">
        <v>0</v>
      </c>
      <c r="E53" s="111">
        <v>0</v>
      </c>
      <c r="F53" s="111">
        <v>0</v>
      </c>
      <c r="G53" s="112">
        <v>0</v>
      </c>
      <c r="H53" s="111">
        <v>0</v>
      </c>
      <c r="I53" s="28"/>
    </row>
    <row r="54" spans="1:9" ht="21" customHeight="1" x14ac:dyDescent="0.2">
      <c r="A54" s="338"/>
      <c r="B54" s="91"/>
      <c r="C54" s="91"/>
      <c r="D54" s="111">
        <v>0</v>
      </c>
      <c r="E54" s="111">
        <v>0</v>
      </c>
      <c r="F54" s="111">
        <v>0</v>
      </c>
      <c r="G54" s="112">
        <v>0</v>
      </c>
      <c r="H54" s="111">
        <v>0</v>
      </c>
      <c r="I54" s="28"/>
    </row>
    <row r="55" spans="1:9" ht="20.25" customHeight="1" x14ac:dyDescent="0.2">
      <c r="A55" s="220"/>
      <c r="B55" s="91"/>
      <c r="C55" s="91"/>
      <c r="D55" s="89">
        <v>0</v>
      </c>
      <c r="E55" s="89">
        <v>0</v>
      </c>
      <c r="F55" s="89">
        <v>0</v>
      </c>
      <c r="G55" s="90">
        <v>0</v>
      </c>
      <c r="H55" s="200">
        <v>0</v>
      </c>
    </row>
    <row r="56" spans="1:9" ht="20.100000000000001" customHeight="1" x14ac:dyDescent="0.25">
      <c r="A56" s="223" t="s">
        <v>143</v>
      </c>
      <c r="B56" s="91"/>
      <c r="C56" s="91"/>
      <c r="D56" s="35">
        <f>SUM(D32:D55)</f>
        <v>0</v>
      </c>
      <c r="E56" s="35">
        <f>SUM(E32:E55)</f>
        <v>0</v>
      </c>
      <c r="F56" s="35">
        <f>SUM(F32:F55)</f>
        <v>0</v>
      </c>
      <c r="G56" s="35">
        <f>SUM(G32:G55)</f>
        <v>0</v>
      </c>
      <c r="H56" s="194">
        <f>SUM(H32:H55)</f>
        <v>0</v>
      </c>
    </row>
    <row r="57" spans="1:9" ht="20.100000000000001" customHeight="1" x14ac:dyDescent="0.25">
      <c r="A57" s="223" t="s">
        <v>58</v>
      </c>
      <c r="B57" s="91"/>
      <c r="C57" s="91"/>
      <c r="D57" s="35">
        <f>D27-D56</f>
        <v>0</v>
      </c>
      <c r="E57" s="35">
        <f>E27-E56</f>
        <v>0</v>
      </c>
      <c r="F57" s="35">
        <f>F27-F56</f>
        <v>0</v>
      </c>
      <c r="G57" s="36">
        <f>H27-G56</f>
        <v>0</v>
      </c>
      <c r="H57" s="194">
        <f>H27-H56</f>
        <v>0</v>
      </c>
    </row>
    <row r="58" spans="1:9" ht="15.75" x14ac:dyDescent="0.25">
      <c r="A58" s="223" t="s">
        <v>59</v>
      </c>
      <c r="B58" s="91"/>
      <c r="C58" s="91"/>
      <c r="D58" s="89">
        <v>0</v>
      </c>
      <c r="E58" s="89">
        <f>D61</f>
        <v>0</v>
      </c>
      <c r="F58" s="35">
        <f>+E61</f>
        <v>0</v>
      </c>
      <c r="G58" s="36">
        <f>+F61</f>
        <v>0</v>
      </c>
      <c r="H58" s="194">
        <f>+F61</f>
        <v>0</v>
      </c>
    </row>
    <row r="59" spans="1:9" ht="20.100000000000001" customHeight="1" x14ac:dyDescent="0.25">
      <c r="A59" s="223" t="s">
        <v>60</v>
      </c>
      <c r="B59" s="91"/>
      <c r="C59" s="91"/>
      <c r="D59" s="89">
        <v>0</v>
      </c>
      <c r="E59" s="89">
        <v>0</v>
      </c>
      <c r="F59" s="89">
        <v>0</v>
      </c>
      <c r="G59" s="90">
        <v>0</v>
      </c>
      <c r="H59" s="195">
        <v>0</v>
      </c>
    </row>
    <row r="60" spans="1:9" ht="20.100000000000001" customHeight="1" x14ac:dyDescent="0.25">
      <c r="A60" s="223" t="s">
        <v>66</v>
      </c>
      <c r="B60" s="91"/>
      <c r="C60" s="91"/>
      <c r="D60" s="89">
        <v>0</v>
      </c>
      <c r="E60" s="89">
        <v>0</v>
      </c>
      <c r="F60" s="89">
        <v>0</v>
      </c>
      <c r="G60" s="90">
        <v>0</v>
      </c>
      <c r="H60" s="195">
        <v>0</v>
      </c>
    </row>
    <row r="61" spans="1:9" ht="20.100000000000001" customHeight="1" x14ac:dyDescent="0.25">
      <c r="A61" s="223" t="s">
        <v>144</v>
      </c>
      <c r="B61" s="91"/>
      <c r="C61" s="91"/>
      <c r="D61" s="55">
        <f>D57+D58+D59-D60</f>
        <v>0</v>
      </c>
      <c r="E61" s="343">
        <f>E57+E58+E59-E60</f>
        <v>0</v>
      </c>
      <c r="F61" s="192">
        <f>F57+F58+F59-F60</f>
        <v>0</v>
      </c>
      <c r="G61" s="193">
        <f>G57+G58+G59-G60</f>
        <v>0</v>
      </c>
      <c r="H61" s="196">
        <f>H57+H58+H59-H60</f>
        <v>0</v>
      </c>
    </row>
    <row r="62" spans="1:9" ht="20.100000000000001" customHeight="1" x14ac:dyDescent="0.2"/>
  </sheetData>
  <mergeCells count="4">
    <mergeCell ref="A4:H4"/>
    <mergeCell ref="A5:H5"/>
    <mergeCell ref="A6:H6"/>
    <mergeCell ref="E8:H8"/>
  </mergeCells>
  <pageMargins left="0.7" right="0.7" top="0.75" bottom="0.75" header="0.3" footer="0.3"/>
  <pageSetup scale="61" orientation="portrait" r:id="rId1"/>
  <legacyDrawing r:id="rId2"/>
</worksheet>
</file>

<file path=xl/worksheets/sheet7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05BBCA-64D0-4769-8E92-9CF1C051522E}">
  <sheetPr>
    <pageSetUpPr fitToPage="1"/>
  </sheetPr>
  <dimension ref="A1:P67"/>
  <sheetViews>
    <sheetView showGridLines="0" zoomScale="85" zoomScaleNormal="85" workbookViewId="0">
      <selection activeCell="I30" sqref="I30"/>
    </sheetView>
  </sheetViews>
  <sheetFormatPr defaultColWidth="8.88671875" defaultRowHeight="15" x14ac:dyDescent="0.2"/>
  <cols>
    <col min="1" max="1" width="5.44140625" style="10" customWidth="1"/>
    <col min="2" max="4" width="8.88671875" style="10"/>
    <col min="5" max="5" width="13.6640625" style="10" customWidth="1"/>
    <col min="6" max="6" width="11.77734375" style="10" customWidth="1"/>
    <col min="7" max="7" width="17.44140625" style="10" customWidth="1"/>
    <col min="8" max="8" width="2.77734375" style="10" customWidth="1"/>
    <col min="9" max="9" width="16.88671875" style="10" customWidth="1"/>
    <col min="10" max="10" width="8.88671875" style="10"/>
    <col min="11" max="11" width="15.44140625" style="10" bestFit="1" customWidth="1"/>
    <col min="12" max="14" width="8.88671875" style="10"/>
    <col min="15" max="15" width="19.21875" style="10" customWidth="1"/>
    <col min="16" max="16" width="12.77734375" style="10" customWidth="1"/>
    <col min="17" max="16384" width="8.88671875" style="10"/>
  </cols>
  <sheetData>
    <row r="1" spans="1:16" x14ac:dyDescent="0.2">
      <c r="I1" s="183" t="s">
        <v>116</v>
      </c>
    </row>
    <row r="2" spans="1:16" ht="26.25" x14ac:dyDescent="0.4">
      <c r="D2" s="39"/>
      <c r="E2" s="87" t="s">
        <v>288</v>
      </c>
      <c r="F2" s="91"/>
    </row>
    <row r="3" spans="1:16" ht="23.25" x14ac:dyDescent="0.35">
      <c r="A3" s="15"/>
      <c r="B3" s="11"/>
      <c r="C3" s="15"/>
      <c r="D3" s="15"/>
      <c r="E3" s="402" t="s">
        <v>215</v>
      </c>
      <c r="F3" s="403"/>
      <c r="G3" s="15"/>
      <c r="H3" s="15"/>
      <c r="I3" s="15"/>
    </row>
    <row r="4" spans="1:16" ht="23.25" x14ac:dyDescent="0.35">
      <c r="A4" s="15"/>
      <c r="B4" s="11"/>
      <c r="C4" s="15"/>
      <c r="D4" s="15"/>
      <c r="E4" s="92" t="s">
        <v>119</v>
      </c>
      <c r="F4" s="177">
        <v>0</v>
      </c>
      <c r="G4" s="15"/>
      <c r="H4" s="15"/>
      <c r="I4" s="15"/>
    </row>
    <row r="5" spans="1:16" ht="24" thickBot="1" x14ac:dyDescent="0.4">
      <c r="A5" s="15"/>
      <c r="B5" s="11"/>
      <c r="C5" s="15"/>
      <c r="D5" s="15"/>
      <c r="E5" s="40"/>
      <c r="F5" s="41"/>
      <c r="G5" s="15"/>
      <c r="H5" s="15"/>
      <c r="I5" s="15"/>
    </row>
    <row r="6" spans="1:16" ht="18.75" thickBot="1" x14ac:dyDescent="0.3">
      <c r="A6" s="75" t="s">
        <v>102</v>
      </c>
      <c r="B6" s="76"/>
      <c r="C6" s="76"/>
      <c r="D6" s="76"/>
      <c r="E6" s="85">
        <v>0</v>
      </c>
      <c r="F6" s="41"/>
    </row>
    <row r="8" spans="1:16" ht="15.75" x14ac:dyDescent="0.25">
      <c r="B8" s="18" t="s">
        <v>8</v>
      </c>
      <c r="N8" s="397" t="s">
        <v>98</v>
      </c>
      <c r="O8" s="397"/>
      <c r="P8" s="397"/>
    </row>
    <row r="9" spans="1:16" x14ac:dyDescent="0.2">
      <c r="A9" s="9" t="s">
        <v>9</v>
      </c>
      <c r="B9" s="9" t="s">
        <v>145</v>
      </c>
      <c r="G9" s="21">
        <f>+'OCL 5 WKS'!H56</f>
        <v>0</v>
      </c>
      <c r="H9" s="14"/>
      <c r="I9" s="14"/>
    </row>
    <row r="10" spans="1:16" x14ac:dyDescent="0.2">
      <c r="B10" s="9" t="s">
        <v>153</v>
      </c>
      <c r="G10" s="22">
        <f>+'OCL 5 WKS'!H60</f>
        <v>0</v>
      </c>
      <c r="H10" s="14"/>
      <c r="I10" s="14"/>
      <c r="N10" s="10" t="s">
        <v>109</v>
      </c>
      <c r="P10" s="45">
        <f>+'OCL 5 WKS'!F56</f>
        <v>0</v>
      </c>
    </row>
    <row r="11" spans="1:16" ht="15.75" thickBot="1" x14ac:dyDescent="0.25">
      <c r="B11" s="9" t="s">
        <v>10</v>
      </c>
      <c r="G11" s="22"/>
      <c r="H11" s="14"/>
      <c r="I11" s="21">
        <f>G9+G10</f>
        <v>0</v>
      </c>
      <c r="N11" s="10" t="s">
        <v>110</v>
      </c>
      <c r="P11" s="46">
        <f>+'OCL 5 WKS'!F60</f>
        <v>0</v>
      </c>
    </row>
    <row r="12" spans="1:16" ht="15.75" thickBot="1" x14ac:dyDescent="0.25">
      <c r="A12" s="9" t="s">
        <v>11</v>
      </c>
      <c r="B12" s="9" t="s">
        <v>63</v>
      </c>
      <c r="G12" s="14"/>
      <c r="H12" s="14"/>
      <c r="I12" s="83">
        <v>0</v>
      </c>
      <c r="K12" s="42" t="str">
        <f>IF(I12&gt;P24,"Too High", "Within Limitations")</f>
        <v>Within Limitations</v>
      </c>
      <c r="N12" s="10" t="s">
        <v>99</v>
      </c>
      <c r="P12" s="45">
        <f>SUM(P10:P11)</f>
        <v>0</v>
      </c>
    </row>
    <row r="13" spans="1:16" x14ac:dyDescent="0.2">
      <c r="A13" s="9" t="s">
        <v>12</v>
      </c>
      <c r="B13" s="9" t="s">
        <v>13</v>
      </c>
      <c r="I13" s="1"/>
      <c r="P13" s="45"/>
    </row>
    <row r="14" spans="1:16" ht="15.75" thickBot="1" x14ac:dyDescent="0.25">
      <c r="B14" s="9" t="s">
        <v>14</v>
      </c>
      <c r="I14" s="174">
        <f>I11+I12</f>
        <v>0</v>
      </c>
      <c r="N14" s="10" t="s">
        <v>120</v>
      </c>
      <c r="P14" s="79">
        <f>+P12*0.75</f>
        <v>0</v>
      </c>
    </row>
    <row r="15" spans="1:16" ht="15.75" thickTop="1" x14ac:dyDescent="0.2">
      <c r="I15" s="12"/>
    </row>
    <row r="16" spans="1:16" ht="15.75" x14ac:dyDescent="0.25">
      <c r="B16" s="18" t="s">
        <v>15</v>
      </c>
      <c r="N16" s="10" t="s">
        <v>165</v>
      </c>
      <c r="P16" s="79">
        <f>+'OCL 5 WKS'!H56</f>
        <v>0</v>
      </c>
    </row>
    <row r="17" spans="1:16" x14ac:dyDescent="0.2">
      <c r="A17" s="9">
        <v>4</v>
      </c>
      <c r="B17" s="9" t="s">
        <v>115</v>
      </c>
      <c r="F17" s="9" t="str">
        <f>(+TOC!D2-1) &amp; " (Note 2)"</f>
        <v>2026 (Note 2)</v>
      </c>
      <c r="I17" s="21">
        <f>+'OCL 5 WKS'!F61</f>
        <v>0</v>
      </c>
      <c r="N17" s="10" t="s">
        <v>325</v>
      </c>
      <c r="P17" s="80">
        <f>+'OCL 5 WKS'!H60</f>
        <v>0</v>
      </c>
    </row>
    <row r="18" spans="1:16" x14ac:dyDescent="0.2">
      <c r="A18" s="9" t="s">
        <v>16</v>
      </c>
      <c r="B18" s="9" t="s">
        <v>154</v>
      </c>
      <c r="G18" s="20">
        <f>+'OCL 5 WKS'!H27</f>
        <v>0</v>
      </c>
      <c r="I18" s="1"/>
      <c r="N18" s="10" t="s">
        <v>99</v>
      </c>
      <c r="P18" s="79">
        <f>SUM(P16:P17)</f>
        <v>0</v>
      </c>
    </row>
    <row r="19" spans="1:16" x14ac:dyDescent="0.2">
      <c r="B19" s="9" t="s">
        <v>155</v>
      </c>
      <c r="G19" s="19">
        <f>+'OCL 5 WKS'!H59</f>
        <v>0</v>
      </c>
      <c r="P19" s="79"/>
    </row>
    <row r="20" spans="1:16" x14ac:dyDescent="0.2">
      <c r="B20" s="9" t="s">
        <v>17</v>
      </c>
      <c r="G20" s="1"/>
      <c r="N20" s="10" t="s">
        <v>120</v>
      </c>
      <c r="P20" s="79">
        <f>+P18*0.75</f>
        <v>0</v>
      </c>
    </row>
    <row r="21" spans="1:16" x14ac:dyDescent="0.2">
      <c r="B21" s="9" t="s">
        <v>18</v>
      </c>
      <c r="I21" s="24">
        <f>G18+G19</f>
        <v>0</v>
      </c>
      <c r="P21" s="81"/>
    </row>
    <row r="22" spans="1:16" x14ac:dyDescent="0.2">
      <c r="B22" s="9"/>
      <c r="I22" s="13"/>
      <c r="P22" s="81"/>
    </row>
    <row r="23" spans="1:16" ht="15.75" x14ac:dyDescent="0.25">
      <c r="A23" s="9" t="s">
        <v>19</v>
      </c>
      <c r="B23" s="18" t="s">
        <v>20</v>
      </c>
      <c r="I23" s="23">
        <f>I17+I21</f>
        <v>0</v>
      </c>
      <c r="N23" s="10" t="s">
        <v>167</v>
      </c>
      <c r="P23" s="81"/>
    </row>
    <row r="24" spans="1:16" x14ac:dyDescent="0.2">
      <c r="A24" s="9" t="s">
        <v>21</v>
      </c>
      <c r="B24" s="9" t="s">
        <v>22</v>
      </c>
      <c r="I24" s="1"/>
      <c r="N24" s="10" t="s">
        <v>120</v>
      </c>
      <c r="P24" s="82">
        <f>MIN(P14,P20)</f>
        <v>0</v>
      </c>
    </row>
    <row r="25" spans="1:16" x14ac:dyDescent="0.2">
      <c r="B25" s="9" t="s">
        <v>23</v>
      </c>
      <c r="I25" s="21">
        <f>IF((I14-I23)&lt;0,0,I14-I23)</f>
        <v>0</v>
      </c>
    </row>
    <row r="26" spans="1:16" ht="15.75" thickBot="1" x14ac:dyDescent="0.25">
      <c r="A26" s="9" t="s">
        <v>24</v>
      </c>
      <c r="B26" s="9" t="s">
        <v>25</v>
      </c>
      <c r="I26" s="1"/>
    </row>
    <row r="27" spans="1:16" ht="15.75" thickBot="1" x14ac:dyDescent="0.25">
      <c r="B27" s="9" t="s">
        <v>26</v>
      </c>
      <c r="I27" s="84">
        <v>0</v>
      </c>
      <c r="K27" s="42" t="str">
        <f>IF(I27&gt;(I25*0.05),"Too High", "Within Limitations")</f>
        <v>Within Limitations</v>
      </c>
    </row>
    <row r="28" spans="1:16" ht="16.5" thickBot="1" x14ac:dyDescent="0.3">
      <c r="A28" s="9" t="s">
        <v>27</v>
      </c>
      <c r="B28" s="9" t="s">
        <v>149</v>
      </c>
      <c r="I28" s="173">
        <f>I25+I27</f>
        <v>0</v>
      </c>
      <c r="J28" s="16"/>
      <c r="K28" s="16"/>
      <c r="L28" s="16"/>
    </row>
    <row r="29" spans="1:16" ht="16.5" thickTop="1" thickBot="1" x14ac:dyDescent="0.25">
      <c r="I29" s="12"/>
    </row>
    <row r="30" spans="1:16" ht="16.5" thickBot="1" x14ac:dyDescent="0.3">
      <c r="A30" s="17" t="s">
        <v>34</v>
      </c>
      <c r="B30" s="10" t="s">
        <v>139</v>
      </c>
      <c r="I30" s="25" t="e">
        <f>ROUND(I28/E6*1000,2)</f>
        <v>#DIV/0!</v>
      </c>
      <c r="K30" s="42" t="e">
        <f>IF(I30&gt;(F4),"Too High", "Within Limitations")</f>
        <v>#DIV/0!</v>
      </c>
    </row>
    <row r="32" spans="1:16" ht="37.5" customHeight="1" x14ac:dyDescent="0.25">
      <c r="A32" s="395" t="s">
        <v>214</v>
      </c>
      <c r="B32" s="396"/>
      <c r="C32" s="396"/>
      <c r="D32" s="396"/>
      <c r="E32" s="396"/>
      <c r="F32" s="396"/>
      <c r="G32" s="396"/>
      <c r="H32" s="396"/>
      <c r="I32" s="396"/>
    </row>
    <row r="33" spans="1:10" x14ac:dyDescent="0.2">
      <c r="A33" s="9"/>
    </row>
    <row r="34" spans="1:10" ht="15" customHeight="1" x14ac:dyDescent="0.2">
      <c r="A34" s="362" t="s">
        <v>125</v>
      </c>
      <c r="B34" s="362"/>
      <c r="C34" s="362"/>
      <c r="D34" s="362"/>
      <c r="E34" s="362"/>
      <c r="F34" s="362"/>
      <c r="G34" s="362"/>
      <c r="H34" s="362"/>
      <c r="I34" s="362"/>
    </row>
    <row r="35" spans="1:10" x14ac:dyDescent="0.2">
      <c r="A35" s="362"/>
      <c r="B35" s="362"/>
      <c r="C35" s="362"/>
      <c r="D35" s="362"/>
      <c r="E35" s="362"/>
      <c r="F35" s="362"/>
      <c r="G35" s="362"/>
      <c r="H35" s="362"/>
      <c r="I35" s="362"/>
    </row>
    <row r="36" spans="1:10" x14ac:dyDescent="0.2">
      <c r="A36" s="362"/>
      <c r="B36" s="362"/>
      <c r="C36" s="362"/>
      <c r="D36" s="362"/>
      <c r="E36" s="362"/>
      <c r="F36" s="362"/>
      <c r="G36" s="362"/>
      <c r="H36" s="362"/>
      <c r="I36" s="362"/>
    </row>
    <row r="37" spans="1:10" hidden="1" x14ac:dyDescent="0.2">
      <c r="A37" s="44"/>
      <c r="B37" s="44"/>
      <c r="C37" s="44"/>
      <c r="D37" s="44"/>
      <c r="E37" s="44"/>
      <c r="F37" s="44"/>
      <c r="G37" s="44"/>
      <c r="H37" s="44"/>
      <c r="I37" s="44"/>
    </row>
    <row r="38" spans="1:10" ht="15.75" hidden="1" x14ac:dyDescent="0.25">
      <c r="A38" s="16" t="s">
        <v>124</v>
      </c>
    </row>
    <row r="39" spans="1:10" ht="15.75" hidden="1" x14ac:dyDescent="0.25">
      <c r="A39" s="16"/>
    </row>
    <row r="40" spans="1:10" ht="19.5" hidden="1" customHeight="1" x14ac:dyDescent="0.2">
      <c r="A40" s="360" t="s">
        <v>123</v>
      </c>
      <c r="B40" s="360"/>
      <c r="C40" s="360"/>
      <c r="D40" s="360"/>
      <c r="E40" s="360"/>
      <c r="F40" s="360"/>
      <c r="G40" s="360"/>
      <c r="H40" s="360"/>
      <c r="I40" s="360"/>
      <c r="J40" s="360"/>
    </row>
    <row r="41" spans="1:10" ht="19.5" hidden="1" customHeight="1" x14ac:dyDescent="0.2">
      <c r="A41" s="360"/>
      <c r="B41" s="360"/>
      <c r="C41" s="360"/>
      <c r="D41" s="360"/>
      <c r="E41" s="360"/>
      <c r="F41" s="360"/>
      <c r="G41" s="360"/>
      <c r="H41" s="360"/>
      <c r="I41" s="360"/>
      <c r="J41" s="360"/>
    </row>
    <row r="42" spans="1:10" ht="19.5" hidden="1" customHeight="1" x14ac:dyDescent="0.2">
      <c r="A42" s="360"/>
      <c r="B42" s="360"/>
      <c r="C42" s="360"/>
      <c r="D42" s="360"/>
      <c r="E42" s="360"/>
      <c r="F42" s="360"/>
      <c r="G42" s="360"/>
      <c r="H42" s="360"/>
      <c r="I42" s="360"/>
      <c r="J42" s="360"/>
    </row>
    <row r="43" spans="1:10" ht="19.5" hidden="1" customHeight="1" x14ac:dyDescent="0.2">
      <c r="A43" s="360"/>
      <c r="B43" s="360"/>
      <c r="C43" s="360"/>
      <c r="D43" s="360"/>
      <c r="E43" s="360"/>
      <c r="F43" s="360"/>
      <c r="G43" s="360"/>
      <c r="H43" s="360"/>
      <c r="I43" s="360"/>
      <c r="J43" s="360"/>
    </row>
    <row r="44" spans="1:10" ht="19.5" hidden="1" customHeight="1" x14ac:dyDescent="0.2">
      <c r="A44" s="360"/>
      <c r="B44" s="360"/>
      <c r="C44" s="360"/>
      <c r="D44" s="360"/>
      <c r="E44" s="360"/>
      <c r="F44" s="360"/>
      <c r="G44" s="360"/>
      <c r="H44" s="360"/>
      <c r="I44" s="360"/>
      <c r="J44" s="360"/>
    </row>
    <row r="45" spans="1:10" hidden="1" x14ac:dyDescent="0.2"/>
    <row r="46" spans="1:10" ht="18.75" hidden="1" customHeight="1" x14ac:dyDescent="0.2">
      <c r="A46" s="360" t="s">
        <v>121</v>
      </c>
      <c r="B46" s="360"/>
      <c r="C46" s="360"/>
      <c r="D46" s="360"/>
      <c r="E46" s="360"/>
      <c r="F46" s="360"/>
      <c r="G46" s="360"/>
      <c r="H46" s="360"/>
      <c r="I46" s="360"/>
      <c r="J46" s="360"/>
    </row>
    <row r="47" spans="1:10" ht="18.75" hidden="1" customHeight="1" x14ac:dyDescent="0.2">
      <c r="A47" s="360"/>
      <c r="B47" s="360"/>
      <c r="C47" s="360"/>
      <c r="D47" s="360"/>
      <c r="E47" s="360"/>
      <c r="F47" s="360"/>
      <c r="G47" s="360"/>
      <c r="H47" s="360"/>
      <c r="I47" s="360"/>
      <c r="J47" s="360"/>
    </row>
    <row r="48" spans="1:10" ht="18.75" hidden="1" customHeight="1" x14ac:dyDescent="0.2">
      <c r="A48" s="360"/>
      <c r="B48" s="360"/>
      <c r="C48" s="360"/>
      <c r="D48" s="360"/>
      <c r="E48" s="360"/>
      <c r="F48" s="360"/>
      <c r="G48" s="360"/>
      <c r="H48" s="360"/>
      <c r="I48" s="360"/>
      <c r="J48" s="360"/>
    </row>
    <row r="49" spans="1:10" ht="18.75" hidden="1" customHeight="1" x14ac:dyDescent="0.2">
      <c r="A49" s="360"/>
      <c r="B49" s="360"/>
      <c r="C49" s="360"/>
      <c r="D49" s="360"/>
      <c r="E49" s="360"/>
      <c r="F49" s="360"/>
      <c r="G49" s="360"/>
      <c r="H49" s="360"/>
      <c r="I49" s="360"/>
      <c r="J49" s="360"/>
    </row>
    <row r="50" spans="1:10" ht="18.75" hidden="1" customHeight="1" x14ac:dyDescent="0.2">
      <c r="A50" s="360"/>
      <c r="B50" s="360"/>
      <c r="C50" s="360"/>
      <c r="D50" s="360"/>
      <c r="E50" s="360"/>
      <c r="F50" s="360"/>
      <c r="G50" s="360"/>
      <c r="H50" s="360"/>
      <c r="I50" s="360"/>
      <c r="J50" s="360"/>
    </row>
    <row r="51" spans="1:10" ht="18.75" hidden="1" customHeight="1" x14ac:dyDescent="0.2">
      <c r="A51" s="360"/>
      <c r="B51" s="360"/>
      <c r="C51" s="360"/>
      <c r="D51" s="360"/>
      <c r="E51" s="360"/>
      <c r="F51" s="360"/>
      <c r="G51" s="360"/>
      <c r="H51" s="360"/>
      <c r="I51" s="360"/>
      <c r="J51" s="360"/>
    </row>
    <row r="52" spans="1:10" ht="21.75" hidden="1" customHeight="1" x14ac:dyDescent="0.2">
      <c r="A52" s="360"/>
      <c r="B52" s="360"/>
      <c r="C52" s="360"/>
      <c r="D52" s="360"/>
      <c r="E52" s="360"/>
      <c r="F52" s="360"/>
      <c r="G52" s="360"/>
      <c r="H52" s="360"/>
      <c r="I52" s="360"/>
      <c r="J52" s="360"/>
    </row>
    <row r="53" spans="1:10" hidden="1" x14ac:dyDescent="0.2">
      <c r="A53" s="360" t="s">
        <v>122</v>
      </c>
      <c r="B53" s="360"/>
      <c r="C53" s="360"/>
      <c r="D53" s="360"/>
      <c r="E53" s="360"/>
      <c r="F53" s="360"/>
      <c r="G53" s="360"/>
      <c r="H53" s="360"/>
      <c r="I53" s="360"/>
      <c r="J53" s="360"/>
    </row>
    <row r="54" spans="1:10" hidden="1" x14ac:dyDescent="0.2">
      <c r="A54" s="360"/>
      <c r="B54" s="360"/>
      <c r="C54" s="360"/>
      <c r="D54" s="360"/>
      <c r="E54" s="360"/>
      <c r="F54" s="360"/>
      <c r="G54" s="360"/>
      <c r="H54" s="360"/>
      <c r="I54" s="360"/>
      <c r="J54" s="360"/>
    </row>
    <row r="55" spans="1:10" hidden="1" x14ac:dyDescent="0.2">
      <c r="A55" s="360"/>
      <c r="B55" s="360"/>
      <c r="C55" s="360"/>
      <c r="D55" s="360"/>
      <c r="E55" s="360"/>
      <c r="F55" s="360"/>
      <c r="G55" s="360"/>
      <c r="H55" s="360"/>
      <c r="I55" s="360"/>
      <c r="J55" s="360"/>
    </row>
    <row r="56" spans="1:10" hidden="1" x14ac:dyDescent="0.2">
      <c r="A56" s="360"/>
      <c r="B56" s="360"/>
      <c r="C56" s="360"/>
      <c r="D56" s="360"/>
      <c r="E56" s="360"/>
      <c r="F56" s="360"/>
      <c r="G56" s="360"/>
      <c r="H56" s="360"/>
      <c r="I56" s="360"/>
      <c r="J56" s="360"/>
    </row>
    <row r="57" spans="1:10" hidden="1" x14ac:dyDescent="0.2">
      <c r="A57" s="360"/>
      <c r="B57" s="360"/>
      <c r="C57" s="360"/>
      <c r="D57" s="360"/>
      <c r="E57" s="360"/>
      <c r="F57" s="360"/>
      <c r="G57" s="360"/>
      <c r="H57" s="360"/>
      <c r="I57" s="360"/>
      <c r="J57" s="360"/>
    </row>
    <row r="58" spans="1:10" hidden="1" x14ac:dyDescent="0.2">
      <c r="A58" s="360"/>
      <c r="B58" s="360"/>
      <c r="C58" s="360"/>
      <c r="D58" s="360"/>
      <c r="E58" s="360"/>
      <c r="F58" s="360"/>
      <c r="G58" s="360"/>
      <c r="H58" s="360"/>
      <c r="I58" s="360"/>
      <c r="J58" s="360"/>
    </row>
    <row r="59" spans="1:10" hidden="1" x14ac:dyDescent="0.2">
      <c r="A59" s="360"/>
      <c r="B59" s="360"/>
      <c r="C59" s="360"/>
      <c r="D59" s="360"/>
      <c r="E59" s="360"/>
      <c r="F59" s="360"/>
      <c r="G59" s="360"/>
      <c r="H59" s="360"/>
      <c r="I59" s="360"/>
      <c r="J59" s="360"/>
    </row>
    <row r="60" spans="1:10" hidden="1" x14ac:dyDescent="0.2">
      <c r="A60" s="360"/>
      <c r="B60" s="360"/>
      <c r="C60" s="360"/>
      <c r="D60" s="360"/>
      <c r="E60" s="360"/>
      <c r="F60" s="360"/>
      <c r="G60" s="360"/>
      <c r="H60" s="360"/>
      <c r="I60" s="360"/>
      <c r="J60" s="360"/>
    </row>
    <row r="61" spans="1:10" hidden="1" x14ac:dyDescent="0.2">
      <c r="A61" s="360"/>
      <c r="B61" s="360"/>
      <c r="C61" s="360"/>
      <c r="D61" s="360"/>
      <c r="E61" s="360"/>
      <c r="F61" s="360"/>
      <c r="G61" s="360"/>
      <c r="H61" s="360"/>
      <c r="I61" s="360"/>
      <c r="J61" s="360"/>
    </row>
    <row r="62" spans="1:10" hidden="1" x14ac:dyDescent="0.2">
      <c r="A62" s="360"/>
      <c r="B62" s="360"/>
      <c r="C62" s="360"/>
      <c r="D62" s="360"/>
      <c r="E62" s="360"/>
      <c r="F62" s="360"/>
      <c r="G62" s="360"/>
      <c r="H62" s="360"/>
      <c r="I62" s="360"/>
      <c r="J62" s="360"/>
    </row>
    <row r="63" spans="1:10" hidden="1" x14ac:dyDescent="0.2">
      <c r="A63" s="360"/>
      <c r="B63" s="360"/>
      <c r="C63" s="360"/>
      <c r="D63" s="360"/>
      <c r="E63" s="360"/>
      <c r="F63" s="360"/>
      <c r="G63" s="360"/>
      <c r="H63" s="360"/>
      <c r="I63" s="360"/>
      <c r="J63" s="360"/>
    </row>
    <row r="64" spans="1:10" hidden="1" x14ac:dyDescent="0.2">
      <c r="A64" s="360"/>
      <c r="B64" s="360"/>
      <c r="C64" s="360"/>
      <c r="D64" s="360"/>
      <c r="E64" s="360"/>
      <c r="F64" s="360"/>
      <c r="G64" s="360"/>
      <c r="H64" s="360"/>
      <c r="I64" s="360"/>
      <c r="J64" s="360"/>
    </row>
    <row r="65" spans="1:10" hidden="1" x14ac:dyDescent="0.2">
      <c r="A65" s="360"/>
      <c r="B65" s="360"/>
      <c r="C65" s="360"/>
      <c r="D65" s="360"/>
      <c r="E65" s="360"/>
      <c r="F65" s="360"/>
      <c r="G65" s="360"/>
      <c r="H65" s="360"/>
      <c r="I65" s="360"/>
      <c r="J65" s="360"/>
    </row>
    <row r="66" spans="1:10" hidden="1" x14ac:dyDescent="0.2">
      <c r="A66" s="360"/>
      <c r="B66" s="360"/>
      <c r="C66" s="360"/>
      <c r="D66" s="360"/>
      <c r="E66" s="360"/>
      <c r="F66" s="360"/>
      <c r="G66" s="360"/>
      <c r="H66" s="360"/>
      <c r="I66" s="360"/>
      <c r="J66" s="360"/>
    </row>
    <row r="67" spans="1:10" hidden="1" x14ac:dyDescent="0.2"/>
  </sheetData>
  <mergeCells count="7">
    <mergeCell ref="A53:J66"/>
    <mergeCell ref="E3:F3"/>
    <mergeCell ref="N8:P8"/>
    <mergeCell ref="A32:I32"/>
    <mergeCell ref="A34:I36"/>
    <mergeCell ref="A40:J44"/>
    <mergeCell ref="A46:J52"/>
  </mergeCells>
  <conditionalFormatting sqref="K12 K27">
    <cfRule type="containsText" dxfId="42" priority="6" operator="containsText" text="Too High">
      <formula>NOT(ISERROR(SEARCH("Too High",K12)))</formula>
    </cfRule>
  </conditionalFormatting>
  <conditionalFormatting sqref="K12">
    <cfRule type="containsText" dxfId="41" priority="7" operator="containsText" text="Within Limitations">
      <formula>NOT(ISERROR(SEARCH("Within Limitations",K12)))</formula>
    </cfRule>
  </conditionalFormatting>
  <conditionalFormatting sqref="K27">
    <cfRule type="containsText" dxfId="40" priority="8" operator="containsText" text="Within Limitations">
      <formula>NOT(ISERROR(SEARCH("Within Limitations",K27)))</formula>
    </cfRule>
  </conditionalFormatting>
  <conditionalFormatting sqref="K30">
    <cfRule type="containsText" dxfId="39" priority="3" operator="containsText" text="Too High">
      <formula>NOT(ISERROR(SEARCH("Too High",K30)))</formula>
    </cfRule>
    <cfRule type="containsText" dxfId="38" priority="4" operator="containsText" text="Within Limitations">
      <formula>NOT(ISERROR(SEARCH("Within Limitations",K30)))</formula>
    </cfRule>
  </conditionalFormatting>
  <conditionalFormatting sqref="P14">
    <cfRule type="expression" dxfId="37" priority="1">
      <formula>"$P$14&gt;(.75*$P$12)"</formula>
    </cfRule>
  </conditionalFormatting>
  <conditionalFormatting sqref="P20">
    <cfRule type="expression" dxfId="36" priority="2">
      <formula>"$P$14&gt;(.75*$P$12)"</formula>
    </cfRule>
  </conditionalFormatting>
  <pageMargins left="0.7" right="0.7" top="0.75" bottom="0.75" header="0.3" footer="0.3"/>
  <pageSetup scale="63" orientation="portrait" r:id="rId1"/>
  <legacyDrawing r:id="rId2"/>
</worksheet>
</file>

<file path=xl/worksheets/sheet7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B68077-1688-4884-B10C-0C5F09266727}">
  <sheetPr>
    <pageSetUpPr fitToPage="1"/>
  </sheetPr>
  <dimension ref="A1:I62"/>
  <sheetViews>
    <sheetView topLeftCell="A19" zoomScale="85" zoomScaleNormal="85" workbookViewId="0">
      <selection activeCell="E58" sqref="E58"/>
    </sheetView>
  </sheetViews>
  <sheetFormatPr defaultColWidth="9.77734375" defaultRowHeight="15" x14ac:dyDescent="0.2"/>
  <cols>
    <col min="1" max="2" width="9.77734375" style="10"/>
    <col min="3" max="3" width="13.5546875" style="10" customWidth="1"/>
    <col min="4" max="4" width="14.5546875" style="10" customWidth="1"/>
    <col min="5" max="6" width="15.77734375" style="10" customWidth="1"/>
    <col min="7" max="8" width="14.77734375" style="10" customWidth="1"/>
    <col min="9" max="9" width="4.77734375" style="10" customWidth="1"/>
    <col min="10" max="16384" width="9.77734375" style="10"/>
  </cols>
  <sheetData>
    <row r="1" spans="1:9" ht="15" customHeight="1" x14ac:dyDescent="0.2">
      <c r="H1" s="182" t="s">
        <v>116</v>
      </c>
    </row>
    <row r="2" spans="1:9" ht="15" customHeight="1" x14ac:dyDescent="0.2">
      <c r="H2" s="9"/>
    </row>
    <row r="3" spans="1:9" ht="15" customHeight="1" x14ac:dyDescent="0.2"/>
    <row r="4" spans="1:9" ht="15" customHeight="1" x14ac:dyDescent="0.25">
      <c r="A4" s="398" t="str">
        <f>+'OCL 5'!E2</f>
        <v>OCL Example Fund 5</v>
      </c>
      <c r="B4" s="398"/>
      <c r="C4" s="398"/>
      <c r="D4" s="398"/>
      <c r="E4" s="398"/>
      <c r="F4" s="398"/>
      <c r="G4" s="398"/>
      <c r="H4" s="398"/>
    </row>
    <row r="5" spans="1:9" ht="15" customHeight="1" x14ac:dyDescent="0.25">
      <c r="A5" s="397" t="s">
        <v>156</v>
      </c>
      <c r="B5" s="397"/>
      <c r="C5" s="397"/>
      <c r="D5" s="397"/>
      <c r="E5" s="397"/>
      <c r="F5" s="397"/>
      <c r="G5" s="397"/>
      <c r="H5" s="397"/>
    </row>
    <row r="6" spans="1:9" ht="15" customHeight="1" x14ac:dyDescent="0.25">
      <c r="A6" s="397" t="str">
        <f>+'OCL 5'!E3</f>
        <v>Fund XXXX</v>
      </c>
      <c r="B6" s="397"/>
      <c r="C6" s="397"/>
      <c r="D6" s="397"/>
      <c r="E6" s="397"/>
      <c r="F6" s="397"/>
      <c r="G6" s="397"/>
      <c r="H6" s="397"/>
    </row>
    <row r="7" spans="1:9" ht="15" customHeight="1" x14ac:dyDescent="0.2">
      <c r="C7" s="9"/>
      <c r="D7" s="9"/>
    </row>
    <row r="8" spans="1:9" ht="15" customHeight="1" x14ac:dyDescent="0.2">
      <c r="D8" s="340" t="s">
        <v>697</v>
      </c>
      <c r="E8" s="399" t="s">
        <v>698</v>
      </c>
      <c r="F8" s="400"/>
      <c r="G8" s="400"/>
      <c r="H8" s="401"/>
    </row>
    <row r="9" spans="1:9" ht="15" customHeight="1" x14ac:dyDescent="0.2">
      <c r="D9" s="5" t="s">
        <v>28</v>
      </c>
      <c r="E9" s="5" t="s">
        <v>28</v>
      </c>
      <c r="F9" s="5" t="s">
        <v>29</v>
      </c>
      <c r="G9" s="29" t="s">
        <v>29</v>
      </c>
      <c r="H9" s="30"/>
      <c r="I9" s="28"/>
    </row>
    <row r="10" spans="1:9" ht="15" customHeight="1" x14ac:dyDescent="0.2">
      <c r="D10" s="5" t="s">
        <v>30</v>
      </c>
      <c r="E10" s="5" t="s">
        <v>30</v>
      </c>
      <c r="F10" s="5" t="s">
        <v>30</v>
      </c>
      <c r="G10" s="29" t="s">
        <v>30</v>
      </c>
      <c r="H10" s="30"/>
      <c r="I10" s="28"/>
    </row>
    <row r="11" spans="1:9" ht="15" customHeight="1" x14ac:dyDescent="0.25">
      <c r="A11" s="223" t="s">
        <v>31</v>
      </c>
      <c r="B11" s="91"/>
      <c r="C11" s="91"/>
      <c r="D11" s="31">
        <f>+E11-1</f>
        <v>2024</v>
      </c>
      <c r="E11" s="31">
        <f>+F11-1</f>
        <v>2025</v>
      </c>
      <c r="F11" s="31">
        <f>+G11-1</f>
        <v>2026</v>
      </c>
      <c r="G11" s="32">
        <f>+TOC!D2</f>
        <v>2027</v>
      </c>
      <c r="H11" s="33"/>
      <c r="I11" s="28"/>
    </row>
    <row r="12" spans="1:9" ht="21" customHeight="1" x14ac:dyDescent="0.2">
      <c r="A12" s="338" t="s">
        <v>64</v>
      </c>
      <c r="B12" s="91"/>
      <c r="C12" s="91"/>
      <c r="D12" s="117">
        <v>0</v>
      </c>
      <c r="E12" s="117">
        <v>0</v>
      </c>
      <c r="F12" s="118">
        <v>0</v>
      </c>
      <c r="G12" s="113"/>
      <c r="H12" s="122"/>
      <c r="I12" s="53"/>
    </row>
    <row r="13" spans="1:9" ht="21" customHeight="1" x14ac:dyDescent="0.2">
      <c r="A13" s="338" t="s">
        <v>85</v>
      </c>
      <c r="B13" s="91"/>
      <c r="C13" s="91"/>
      <c r="D13" s="117">
        <v>0</v>
      </c>
      <c r="E13" s="117">
        <v>0</v>
      </c>
      <c r="F13" s="118">
        <v>0</v>
      </c>
      <c r="G13" s="113"/>
      <c r="H13" s="120">
        <v>0</v>
      </c>
      <c r="I13" s="53"/>
    </row>
    <row r="14" spans="1:9" ht="21" customHeight="1" x14ac:dyDescent="0.2">
      <c r="A14" s="338" t="s">
        <v>65</v>
      </c>
      <c r="B14" s="91"/>
      <c r="C14" s="91"/>
      <c r="D14" s="117">
        <v>0</v>
      </c>
      <c r="E14" s="117">
        <v>0</v>
      </c>
      <c r="F14" s="118">
        <v>0</v>
      </c>
      <c r="G14" s="113"/>
      <c r="H14" s="120">
        <v>0</v>
      </c>
      <c r="I14" s="53"/>
    </row>
    <row r="15" spans="1:9" ht="21" customHeight="1" x14ac:dyDescent="0.2">
      <c r="A15" s="338" t="s">
        <v>82</v>
      </c>
      <c r="B15" s="91"/>
      <c r="C15" s="91"/>
      <c r="D15" s="117">
        <v>0</v>
      </c>
      <c r="E15" s="117">
        <v>0</v>
      </c>
      <c r="F15" s="118">
        <v>0</v>
      </c>
      <c r="G15" s="113"/>
      <c r="H15" s="120">
        <v>0</v>
      </c>
      <c r="I15" s="34"/>
    </row>
    <row r="16" spans="1:9" ht="20.25" customHeight="1" x14ac:dyDescent="0.2">
      <c r="A16" s="338" t="s">
        <v>86</v>
      </c>
      <c r="B16" s="91"/>
      <c r="C16" s="91"/>
      <c r="D16" s="117">
        <v>0</v>
      </c>
      <c r="E16" s="117">
        <v>0</v>
      </c>
      <c r="F16" s="118">
        <v>0</v>
      </c>
      <c r="G16" s="113"/>
      <c r="H16" s="120">
        <v>0</v>
      </c>
      <c r="I16" s="34"/>
    </row>
    <row r="17" spans="1:9" ht="21" customHeight="1" x14ac:dyDescent="0.2">
      <c r="A17" s="338" t="s">
        <v>87</v>
      </c>
      <c r="B17" s="91"/>
      <c r="C17" s="91"/>
      <c r="D17" s="117">
        <v>0</v>
      </c>
      <c r="E17" s="117">
        <v>0</v>
      </c>
      <c r="F17" s="118">
        <v>0</v>
      </c>
      <c r="G17" s="113"/>
      <c r="H17" s="120">
        <v>0</v>
      </c>
      <c r="I17" s="34"/>
    </row>
    <row r="18" spans="1:9" ht="20.25" customHeight="1" x14ac:dyDescent="0.2">
      <c r="A18" s="338" t="s">
        <v>67</v>
      </c>
      <c r="B18" s="91"/>
      <c r="C18" s="91"/>
      <c r="D18" s="117">
        <v>0</v>
      </c>
      <c r="E18" s="117">
        <v>0</v>
      </c>
      <c r="F18" s="118">
        <v>0</v>
      </c>
      <c r="G18" s="113"/>
      <c r="H18" s="120">
        <v>0</v>
      </c>
      <c r="I18" s="34"/>
    </row>
    <row r="19" spans="1:9" ht="20.25" customHeight="1" x14ac:dyDescent="0.2">
      <c r="A19" s="338" t="s">
        <v>80</v>
      </c>
      <c r="B19" s="91"/>
      <c r="C19" s="91"/>
      <c r="D19" s="117">
        <v>0</v>
      </c>
      <c r="E19" s="117">
        <v>0</v>
      </c>
      <c r="F19" s="118">
        <v>0</v>
      </c>
      <c r="G19" s="113"/>
      <c r="H19" s="120">
        <v>0</v>
      </c>
      <c r="I19" s="34"/>
    </row>
    <row r="20" spans="1:9" ht="20.25" customHeight="1" x14ac:dyDescent="0.2">
      <c r="A20" s="338" t="s">
        <v>56</v>
      </c>
      <c r="B20" s="91"/>
      <c r="C20" s="91"/>
      <c r="D20" s="117">
        <v>0</v>
      </c>
      <c r="E20" s="117">
        <v>0</v>
      </c>
      <c r="F20" s="118">
        <v>0</v>
      </c>
      <c r="G20" s="113"/>
      <c r="H20" s="120">
        <v>0</v>
      </c>
      <c r="I20" s="34"/>
    </row>
    <row r="21" spans="1:9" ht="20.25" customHeight="1" x14ac:dyDescent="0.2">
      <c r="A21" s="338" t="s">
        <v>92</v>
      </c>
      <c r="B21" s="91"/>
      <c r="C21" s="91"/>
      <c r="D21" s="117">
        <v>0</v>
      </c>
      <c r="E21" s="117">
        <v>0</v>
      </c>
      <c r="F21" s="118">
        <v>0</v>
      </c>
      <c r="G21" s="113"/>
      <c r="H21" s="120">
        <v>0</v>
      </c>
      <c r="I21" s="34"/>
    </row>
    <row r="22" spans="1:9" ht="21" customHeight="1" x14ac:dyDescent="0.2">
      <c r="A22" s="338"/>
      <c r="B22" s="91"/>
      <c r="C22" s="91"/>
      <c r="D22" s="117">
        <v>0</v>
      </c>
      <c r="E22" s="117">
        <v>0</v>
      </c>
      <c r="F22" s="118">
        <v>0</v>
      </c>
      <c r="G22" s="113"/>
      <c r="H22" s="120">
        <v>0</v>
      </c>
      <c r="I22" s="34"/>
    </row>
    <row r="23" spans="1:9" ht="21" customHeight="1" x14ac:dyDescent="0.2">
      <c r="A23" s="338"/>
      <c r="B23" s="91"/>
      <c r="C23" s="91"/>
      <c r="D23" s="117">
        <v>0</v>
      </c>
      <c r="E23" s="117">
        <v>0</v>
      </c>
      <c r="F23" s="118">
        <v>0</v>
      </c>
      <c r="G23" s="113"/>
      <c r="H23" s="120">
        <v>0</v>
      </c>
      <c r="I23" s="34"/>
    </row>
    <row r="24" spans="1:9" ht="21" customHeight="1" x14ac:dyDescent="0.2">
      <c r="A24" s="338"/>
      <c r="B24" s="91"/>
      <c r="C24" s="91"/>
      <c r="D24" s="117">
        <v>0</v>
      </c>
      <c r="E24" s="117">
        <v>0</v>
      </c>
      <c r="F24" s="118">
        <v>0</v>
      </c>
      <c r="G24" s="113"/>
      <c r="H24" s="120">
        <v>0</v>
      </c>
      <c r="I24" s="34"/>
    </row>
    <row r="25" spans="1:9" ht="21" customHeight="1" x14ac:dyDescent="0.2">
      <c r="A25" s="338"/>
      <c r="B25" s="91"/>
      <c r="C25" s="91"/>
      <c r="D25" s="117">
        <v>0</v>
      </c>
      <c r="E25" s="117">
        <v>0</v>
      </c>
      <c r="F25" s="118">
        <v>0</v>
      </c>
      <c r="G25" s="113"/>
      <c r="H25" s="120">
        <v>0</v>
      </c>
      <c r="I25" s="34"/>
    </row>
    <row r="26" spans="1:9" ht="20.25" customHeight="1" x14ac:dyDescent="0.2">
      <c r="A26" s="338"/>
      <c r="B26" s="91"/>
      <c r="C26" s="91"/>
      <c r="D26" s="117">
        <v>0</v>
      </c>
      <c r="E26" s="117">
        <v>0</v>
      </c>
      <c r="F26" s="118">
        <v>0</v>
      </c>
      <c r="G26" s="113"/>
      <c r="H26" s="120">
        <v>0</v>
      </c>
      <c r="I26" s="34"/>
    </row>
    <row r="27" spans="1:9" ht="28.5" customHeight="1" x14ac:dyDescent="0.2">
      <c r="A27" s="220" t="s">
        <v>135</v>
      </c>
      <c r="B27" s="91"/>
      <c r="C27" s="91"/>
      <c r="D27" s="35">
        <f>SUM(D12:D26)</f>
        <v>0</v>
      </c>
      <c r="E27" s="35">
        <f>SUM(E12:E26)</f>
        <v>0</v>
      </c>
      <c r="F27" s="35">
        <f>SUM(F12:F26)</f>
        <v>0</v>
      </c>
      <c r="G27" s="55"/>
      <c r="H27" s="207">
        <f>SUM(H13:H26)</f>
        <v>0</v>
      </c>
      <c r="I27" s="53"/>
    </row>
    <row r="28" spans="1:9" x14ac:dyDescent="0.2">
      <c r="A28" s="91"/>
      <c r="B28" s="91"/>
      <c r="C28" s="91"/>
      <c r="D28" s="1"/>
      <c r="E28" s="1"/>
      <c r="F28" s="1"/>
      <c r="H28" s="1"/>
    </row>
    <row r="29" spans="1:9" x14ac:dyDescent="0.2">
      <c r="A29" s="91"/>
      <c r="B29" s="91"/>
      <c r="C29" s="91"/>
      <c r="D29" s="2" t="s">
        <v>28</v>
      </c>
      <c r="E29" s="2" t="s">
        <v>28</v>
      </c>
      <c r="F29" s="2" t="s">
        <v>29</v>
      </c>
      <c r="G29" s="3"/>
      <c r="H29" s="4" t="s">
        <v>41</v>
      </c>
      <c r="I29" s="28"/>
    </row>
    <row r="30" spans="1:9" ht="15.75" x14ac:dyDescent="0.25">
      <c r="A30" s="223"/>
      <c r="B30" s="91"/>
      <c r="C30" s="91"/>
      <c r="D30" s="5" t="s">
        <v>42</v>
      </c>
      <c r="E30" s="5" t="s">
        <v>42</v>
      </c>
      <c r="F30" s="5" t="s">
        <v>42</v>
      </c>
      <c r="G30" s="6" t="s">
        <v>43</v>
      </c>
      <c r="H30" s="7" t="s">
        <v>44</v>
      </c>
      <c r="I30" s="28"/>
    </row>
    <row r="31" spans="1:9" ht="20.25" customHeight="1" x14ac:dyDescent="0.25">
      <c r="A31" s="223" t="s">
        <v>45</v>
      </c>
      <c r="B31" s="91"/>
      <c r="C31" s="91"/>
      <c r="D31" s="5">
        <f>+D11</f>
        <v>2024</v>
      </c>
      <c r="E31" s="5">
        <f>+E11</f>
        <v>2025</v>
      </c>
      <c r="F31" s="5">
        <f>+F11</f>
        <v>2026</v>
      </c>
      <c r="G31" s="8">
        <f>+G11</f>
        <v>2027</v>
      </c>
      <c r="H31" s="7">
        <f>+G11</f>
        <v>2027</v>
      </c>
      <c r="I31" s="28"/>
    </row>
    <row r="32" spans="1:9" ht="20.25" customHeight="1" x14ac:dyDescent="0.2">
      <c r="A32" s="338" t="s">
        <v>68</v>
      </c>
      <c r="B32" s="91"/>
      <c r="C32" s="91"/>
      <c r="D32" s="111">
        <v>0</v>
      </c>
      <c r="E32" s="111">
        <v>0</v>
      </c>
      <c r="F32" s="111">
        <v>0</v>
      </c>
      <c r="G32" s="112">
        <v>0</v>
      </c>
      <c r="H32" s="111">
        <v>0</v>
      </c>
      <c r="I32" s="28"/>
    </row>
    <row r="33" spans="1:9" ht="20.25" customHeight="1" x14ac:dyDescent="0.2">
      <c r="A33" s="338" t="s">
        <v>178</v>
      </c>
      <c r="B33" s="91"/>
      <c r="C33" s="91"/>
      <c r="D33" s="111">
        <v>0</v>
      </c>
      <c r="E33" s="111">
        <v>0</v>
      </c>
      <c r="F33" s="111">
        <v>0</v>
      </c>
      <c r="G33" s="112">
        <v>0</v>
      </c>
      <c r="H33" s="111">
        <v>0</v>
      </c>
      <c r="I33" s="28"/>
    </row>
    <row r="34" spans="1:9" ht="20.25" customHeight="1" x14ac:dyDescent="0.2">
      <c r="A34" s="338" t="s">
        <v>216</v>
      </c>
      <c r="B34" s="91"/>
      <c r="C34" s="91"/>
      <c r="D34" s="111">
        <v>0</v>
      </c>
      <c r="E34" s="111">
        <v>0</v>
      </c>
      <c r="F34" s="111">
        <v>0</v>
      </c>
      <c r="G34" s="112">
        <v>0</v>
      </c>
      <c r="H34" s="111">
        <v>0</v>
      </c>
      <c r="I34" s="28"/>
    </row>
    <row r="35" spans="1:9" ht="20.25" customHeight="1" x14ac:dyDescent="0.2">
      <c r="A35" s="338" t="s">
        <v>217</v>
      </c>
      <c r="B35" s="91"/>
      <c r="C35" s="91"/>
      <c r="D35" s="111">
        <v>0</v>
      </c>
      <c r="E35" s="111">
        <v>0</v>
      </c>
      <c r="F35" s="111">
        <v>0</v>
      </c>
      <c r="G35" s="112">
        <v>0</v>
      </c>
      <c r="H35" s="111">
        <v>0</v>
      </c>
      <c r="I35" s="28"/>
    </row>
    <row r="36" spans="1:9" ht="20.25" customHeight="1" x14ac:dyDescent="0.2">
      <c r="A36" s="338"/>
      <c r="B36" s="91"/>
      <c r="C36" s="91"/>
      <c r="D36" s="111">
        <v>0</v>
      </c>
      <c r="E36" s="111">
        <v>0</v>
      </c>
      <c r="F36" s="111">
        <v>0</v>
      </c>
      <c r="G36" s="112">
        <v>0</v>
      </c>
      <c r="H36" s="111">
        <v>0</v>
      </c>
      <c r="I36" s="28"/>
    </row>
    <row r="37" spans="1:9" ht="20.25" customHeight="1" x14ac:dyDescent="0.2">
      <c r="A37" s="338"/>
      <c r="B37" s="91"/>
      <c r="C37" s="91"/>
      <c r="D37" s="111">
        <v>0</v>
      </c>
      <c r="E37" s="111">
        <v>0</v>
      </c>
      <c r="F37" s="111">
        <v>0</v>
      </c>
      <c r="G37" s="112">
        <v>0</v>
      </c>
      <c r="H37" s="111">
        <v>0</v>
      </c>
      <c r="I37" s="28"/>
    </row>
    <row r="38" spans="1:9" ht="20.25" customHeight="1" x14ac:dyDescent="0.2">
      <c r="A38" s="338"/>
      <c r="B38" s="91"/>
      <c r="C38" s="91"/>
      <c r="D38" s="111">
        <v>0</v>
      </c>
      <c r="E38" s="111">
        <v>0</v>
      </c>
      <c r="F38" s="111">
        <v>0</v>
      </c>
      <c r="G38" s="112">
        <v>0</v>
      </c>
      <c r="H38" s="111">
        <v>0</v>
      </c>
      <c r="I38" s="28"/>
    </row>
    <row r="39" spans="1:9" ht="20.25" customHeight="1" x14ac:dyDescent="0.2">
      <c r="A39" s="338"/>
      <c r="B39" s="91"/>
      <c r="C39" s="91"/>
      <c r="D39" s="111">
        <v>0</v>
      </c>
      <c r="E39" s="111">
        <v>0</v>
      </c>
      <c r="F39" s="111">
        <v>0</v>
      </c>
      <c r="G39" s="112">
        <v>0</v>
      </c>
      <c r="H39" s="111">
        <v>0</v>
      </c>
      <c r="I39" s="28"/>
    </row>
    <row r="40" spans="1:9" ht="20.25" customHeight="1" x14ac:dyDescent="0.2">
      <c r="A40" s="338"/>
      <c r="B40" s="91"/>
      <c r="C40" s="91"/>
      <c r="D40" s="111">
        <v>0</v>
      </c>
      <c r="E40" s="111">
        <v>0</v>
      </c>
      <c r="F40" s="111">
        <v>0</v>
      </c>
      <c r="G40" s="112">
        <v>0</v>
      </c>
      <c r="H40" s="111">
        <v>0</v>
      </c>
      <c r="I40" s="28"/>
    </row>
    <row r="41" spans="1:9" ht="20.25" customHeight="1" x14ac:dyDescent="0.2">
      <c r="A41" s="338"/>
      <c r="B41" s="91"/>
      <c r="C41" s="91"/>
      <c r="D41" s="111">
        <v>0</v>
      </c>
      <c r="E41" s="111">
        <v>0</v>
      </c>
      <c r="F41" s="111">
        <v>0</v>
      </c>
      <c r="G41" s="112">
        <v>0</v>
      </c>
      <c r="H41" s="111">
        <v>0</v>
      </c>
      <c r="I41" s="28"/>
    </row>
    <row r="42" spans="1:9" ht="20.25" customHeight="1" x14ac:dyDescent="0.2">
      <c r="A42" s="338"/>
      <c r="B42" s="91"/>
      <c r="C42" s="91"/>
      <c r="D42" s="111">
        <v>0</v>
      </c>
      <c r="E42" s="111">
        <v>0</v>
      </c>
      <c r="F42" s="111">
        <v>0</v>
      </c>
      <c r="G42" s="112">
        <v>0</v>
      </c>
      <c r="H42" s="111">
        <v>0</v>
      </c>
      <c r="I42" s="28"/>
    </row>
    <row r="43" spans="1:9" ht="20.25" customHeight="1" x14ac:dyDescent="0.2">
      <c r="A43" s="338"/>
      <c r="B43" s="91"/>
      <c r="C43" s="91"/>
      <c r="D43" s="111">
        <v>0</v>
      </c>
      <c r="E43" s="111">
        <v>0</v>
      </c>
      <c r="F43" s="111">
        <v>0</v>
      </c>
      <c r="G43" s="112">
        <v>0</v>
      </c>
      <c r="H43" s="111">
        <v>0</v>
      </c>
      <c r="I43" s="28"/>
    </row>
    <row r="44" spans="1:9" ht="20.25" customHeight="1" x14ac:dyDescent="0.2">
      <c r="A44" s="338"/>
      <c r="B44" s="91"/>
      <c r="C44" s="91"/>
      <c r="D44" s="111">
        <v>0</v>
      </c>
      <c r="E44" s="111">
        <v>0</v>
      </c>
      <c r="F44" s="111">
        <v>0</v>
      </c>
      <c r="G44" s="112">
        <v>0</v>
      </c>
      <c r="H44" s="111">
        <v>0</v>
      </c>
      <c r="I44" s="28"/>
    </row>
    <row r="45" spans="1:9" ht="20.25" customHeight="1" x14ac:dyDescent="0.2">
      <c r="A45" s="338"/>
      <c r="B45" s="91"/>
      <c r="C45" s="91"/>
      <c r="D45" s="111">
        <v>0</v>
      </c>
      <c r="E45" s="111">
        <v>0</v>
      </c>
      <c r="F45" s="111">
        <v>0</v>
      </c>
      <c r="G45" s="112">
        <v>0</v>
      </c>
      <c r="H45" s="111">
        <v>0</v>
      </c>
      <c r="I45" s="28"/>
    </row>
    <row r="46" spans="1:9" ht="21" customHeight="1" x14ac:dyDescent="0.2">
      <c r="A46" s="338"/>
      <c r="B46" s="91"/>
      <c r="C46" s="91"/>
      <c r="D46" s="111">
        <v>0</v>
      </c>
      <c r="E46" s="111">
        <v>0</v>
      </c>
      <c r="F46" s="111">
        <v>0</v>
      </c>
      <c r="G46" s="112">
        <v>0</v>
      </c>
      <c r="H46" s="111">
        <v>0</v>
      </c>
      <c r="I46" s="28"/>
    </row>
    <row r="47" spans="1:9" ht="20.100000000000001" customHeight="1" x14ac:dyDescent="0.2">
      <c r="A47" s="338"/>
      <c r="B47" s="91"/>
      <c r="C47" s="91"/>
      <c r="D47" s="111">
        <v>0</v>
      </c>
      <c r="E47" s="111">
        <v>0</v>
      </c>
      <c r="F47" s="111">
        <v>0</v>
      </c>
      <c r="G47" s="112">
        <v>0</v>
      </c>
      <c r="H47" s="111">
        <v>0</v>
      </c>
      <c r="I47" s="28"/>
    </row>
    <row r="48" spans="1:9" ht="20.25" customHeight="1" x14ac:dyDescent="0.2">
      <c r="A48" s="338"/>
      <c r="B48" s="91"/>
      <c r="C48" s="91"/>
      <c r="D48" s="111">
        <v>0</v>
      </c>
      <c r="E48" s="111">
        <v>0</v>
      </c>
      <c r="F48" s="111">
        <v>0</v>
      </c>
      <c r="G48" s="112">
        <v>0</v>
      </c>
      <c r="H48" s="111">
        <v>0</v>
      </c>
      <c r="I48" s="28"/>
    </row>
    <row r="49" spans="1:9" ht="21" customHeight="1" x14ac:dyDescent="0.2">
      <c r="A49" s="338"/>
      <c r="B49" s="91"/>
      <c r="C49" s="91"/>
      <c r="D49" s="111">
        <v>0</v>
      </c>
      <c r="E49" s="111">
        <v>0</v>
      </c>
      <c r="F49" s="111">
        <v>0</v>
      </c>
      <c r="G49" s="112">
        <v>0</v>
      </c>
      <c r="H49" s="111">
        <v>0</v>
      </c>
      <c r="I49" s="28"/>
    </row>
    <row r="50" spans="1:9" ht="21" customHeight="1" x14ac:dyDescent="0.2">
      <c r="A50" s="338"/>
      <c r="B50" s="91"/>
      <c r="C50" s="91"/>
      <c r="D50" s="111">
        <v>0</v>
      </c>
      <c r="E50" s="111">
        <v>0</v>
      </c>
      <c r="F50" s="111">
        <v>0</v>
      </c>
      <c r="G50" s="112">
        <v>0</v>
      </c>
      <c r="H50" s="111">
        <v>0</v>
      </c>
      <c r="I50" s="28"/>
    </row>
    <row r="51" spans="1:9" ht="21" customHeight="1" x14ac:dyDescent="0.2">
      <c r="A51" s="338"/>
      <c r="B51" s="91"/>
      <c r="C51" s="91"/>
      <c r="D51" s="111">
        <v>0</v>
      </c>
      <c r="E51" s="111">
        <v>0</v>
      </c>
      <c r="F51" s="111">
        <v>0</v>
      </c>
      <c r="G51" s="112">
        <v>0</v>
      </c>
      <c r="H51" s="111">
        <v>0</v>
      </c>
      <c r="I51" s="28"/>
    </row>
    <row r="52" spans="1:9" ht="21" customHeight="1" x14ac:dyDescent="0.2">
      <c r="A52" s="338"/>
      <c r="B52" s="91"/>
      <c r="C52" s="91"/>
      <c r="D52" s="111">
        <v>0</v>
      </c>
      <c r="E52" s="111">
        <v>0</v>
      </c>
      <c r="F52" s="111">
        <v>0</v>
      </c>
      <c r="G52" s="112">
        <v>0</v>
      </c>
      <c r="H52" s="111">
        <v>0</v>
      </c>
      <c r="I52" s="28"/>
    </row>
    <row r="53" spans="1:9" ht="21" customHeight="1" x14ac:dyDescent="0.2">
      <c r="A53" s="338"/>
      <c r="B53" s="91"/>
      <c r="C53" s="91"/>
      <c r="D53" s="111">
        <v>0</v>
      </c>
      <c r="E53" s="111">
        <v>0</v>
      </c>
      <c r="F53" s="111">
        <v>0</v>
      </c>
      <c r="G53" s="112">
        <v>0</v>
      </c>
      <c r="H53" s="111">
        <v>0</v>
      </c>
      <c r="I53" s="28"/>
    </row>
    <row r="54" spans="1:9" ht="21" customHeight="1" x14ac:dyDescent="0.2">
      <c r="A54" s="338"/>
      <c r="B54" s="91"/>
      <c r="C54" s="91"/>
      <c r="D54" s="111">
        <v>0</v>
      </c>
      <c r="E54" s="111">
        <v>0</v>
      </c>
      <c r="F54" s="111">
        <v>0</v>
      </c>
      <c r="G54" s="112">
        <v>0</v>
      </c>
      <c r="H54" s="111">
        <v>0</v>
      </c>
    </row>
    <row r="55" spans="1:9" ht="20.25" customHeight="1" x14ac:dyDescent="0.2">
      <c r="A55" s="220"/>
      <c r="B55" s="91"/>
      <c r="C55" s="91"/>
      <c r="D55" s="89">
        <v>0</v>
      </c>
      <c r="E55" s="89">
        <v>0</v>
      </c>
      <c r="F55" s="89">
        <v>0</v>
      </c>
      <c r="G55" s="90">
        <v>0</v>
      </c>
      <c r="H55" s="197">
        <v>0</v>
      </c>
    </row>
    <row r="56" spans="1:9" ht="20.100000000000001" customHeight="1" x14ac:dyDescent="0.25">
      <c r="A56" s="223" t="s">
        <v>143</v>
      </c>
      <c r="B56" s="91"/>
      <c r="C56" s="91"/>
      <c r="D56" s="35">
        <f>SUM(D32:D55)</f>
        <v>0</v>
      </c>
      <c r="E56" s="35">
        <f>SUM(E32:E55)</f>
        <v>0</v>
      </c>
      <c r="F56" s="35">
        <f>SUM(F32:F55)</f>
        <v>0</v>
      </c>
      <c r="G56" s="35">
        <f>SUM(G32:G55)</f>
        <v>0</v>
      </c>
      <c r="H56" s="194">
        <f>SUM(H32:H55)</f>
        <v>0</v>
      </c>
    </row>
    <row r="57" spans="1:9" ht="20.100000000000001" customHeight="1" x14ac:dyDescent="0.25">
      <c r="A57" s="223" t="s">
        <v>58</v>
      </c>
      <c r="B57" s="91"/>
      <c r="C57" s="91"/>
      <c r="D57" s="35">
        <f>D27-D56</f>
        <v>0</v>
      </c>
      <c r="E57" s="35">
        <f>E27-E56</f>
        <v>0</v>
      </c>
      <c r="F57" s="35">
        <f>F27-F56</f>
        <v>0</v>
      </c>
      <c r="G57" s="36">
        <f>H27-G56</f>
        <v>0</v>
      </c>
      <c r="H57" s="198">
        <f>H27-H56</f>
        <v>0</v>
      </c>
    </row>
    <row r="58" spans="1:9" ht="15.75" x14ac:dyDescent="0.25">
      <c r="A58" s="223" t="s">
        <v>59</v>
      </c>
      <c r="B58" s="91"/>
      <c r="C58" s="91"/>
      <c r="D58" s="89">
        <v>0</v>
      </c>
      <c r="E58" s="89">
        <f>D61</f>
        <v>0</v>
      </c>
      <c r="F58" s="35">
        <f>+E61</f>
        <v>0</v>
      </c>
      <c r="G58" s="36">
        <f>+F61</f>
        <v>0</v>
      </c>
      <c r="H58" s="198">
        <f>+F61</f>
        <v>0</v>
      </c>
    </row>
    <row r="59" spans="1:9" ht="20.100000000000001" customHeight="1" x14ac:dyDescent="0.25">
      <c r="A59" s="223" t="s">
        <v>60</v>
      </c>
      <c r="B59" s="91"/>
      <c r="C59" s="91"/>
      <c r="D59" s="89">
        <v>0</v>
      </c>
      <c r="E59" s="89">
        <v>0</v>
      </c>
      <c r="F59" s="89">
        <v>0</v>
      </c>
      <c r="G59" s="90">
        <v>0</v>
      </c>
      <c r="H59" s="197">
        <v>0</v>
      </c>
    </row>
    <row r="60" spans="1:9" ht="20.100000000000001" customHeight="1" x14ac:dyDescent="0.25">
      <c r="A60" s="223" t="s">
        <v>66</v>
      </c>
      <c r="B60" s="91"/>
      <c r="C60" s="91"/>
      <c r="D60" s="89">
        <v>0</v>
      </c>
      <c r="E60" s="89">
        <v>0</v>
      </c>
      <c r="F60" s="89">
        <v>0</v>
      </c>
      <c r="G60" s="90">
        <v>0</v>
      </c>
      <c r="H60" s="197">
        <v>0</v>
      </c>
    </row>
    <row r="61" spans="1:9" ht="20.100000000000001" customHeight="1" x14ac:dyDescent="0.25">
      <c r="A61" s="223" t="s">
        <v>144</v>
      </c>
      <c r="B61" s="91"/>
      <c r="C61" s="91"/>
      <c r="D61" s="55">
        <f>D57+D58+D59-D60</f>
        <v>0</v>
      </c>
      <c r="E61" s="343">
        <f>E57+E58+E59-E60</f>
        <v>0</v>
      </c>
      <c r="F61" s="192">
        <f>F57+F58+F59-F60</f>
        <v>0</v>
      </c>
      <c r="G61" s="193">
        <f>G57+G58+G59-G60</f>
        <v>0</v>
      </c>
      <c r="H61" s="199">
        <f>H57+H58+H59-H60</f>
        <v>0</v>
      </c>
    </row>
    <row r="62" spans="1:9" ht="20.100000000000001" customHeight="1" x14ac:dyDescent="0.2"/>
  </sheetData>
  <mergeCells count="4">
    <mergeCell ref="A4:H4"/>
    <mergeCell ref="A5:H5"/>
    <mergeCell ref="A6:H6"/>
    <mergeCell ref="E8:H8"/>
  </mergeCells>
  <pageMargins left="0.7" right="0.7" top="0.75" bottom="0.75" header="0.3" footer="0.3"/>
  <pageSetup scale="61" orientation="portrait" r:id="rId1"/>
  <legacyDrawing r:id="rId2"/>
</worksheet>
</file>

<file path=xl/worksheets/sheet7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C2EACC-4210-488F-A5E8-CBE6EF5AA97F}">
  <sheetPr>
    <pageSetUpPr fitToPage="1"/>
  </sheetPr>
  <dimension ref="A1:P67"/>
  <sheetViews>
    <sheetView showGridLines="0" zoomScale="85" zoomScaleNormal="85" workbookViewId="0">
      <selection activeCell="I30" sqref="I30"/>
    </sheetView>
  </sheetViews>
  <sheetFormatPr defaultColWidth="8.88671875" defaultRowHeight="15" x14ac:dyDescent="0.2"/>
  <cols>
    <col min="1" max="1" width="5.44140625" style="10" customWidth="1"/>
    <col min="2" max="4" width="8.88671875" style="10"/>
    <col min="5" max="5" width="13.6640625" style="10" customWidth="1"/>
    <col min="6" max="6" width="11.77734375" style="10" customWidth="1"/>
    <col min="7" max="7" width="17.44140625" style="10" customWidth="1"/>
    <col min="8" max="8" width="2.77734375" style="10" customWidth="1"/>
    <col min="9" max="9" width="16.88671875" style="10" customWidth="1"/>
    <col min="10" max="10" width="8.88671875" style="10"/>
    <col min="11" max="11" width="15.44140625" style="10" bestFit="1" customWidth="1"/>
    <col min="12" max="14" width="8.88671875" style="10"/>
    <col min="15" max="15" width="19.21875" style="10" customWidth="1"/>
    <col min="16" max="16" width="12.77734375" style="10" customWidth="1"/>
    <col min="17" max="16384" width="8.88671875" style="10"/>
  </cols>
  <sheetData>
    <row r="1" spans="1:16" x14ac:dyDescent="0.2">
      <c r="I1" s="183" t="s">
        <v>116</v>
      </c>
    </row>
    <row r="2" spans="1:16" ht="26.25" x14ac:dyDescent="0.4">
      <c r="D2" s="39"/>
      <c r="E2" s="87" t="s">
        <v>287</v>
      </c>
      <c r="F2" s="91"/>
    </row>
    <row r="3" spans="1:16" ht="23.25" x14ac:dyDescent="0.35">
      <c r="A3" s="15"/>
      <c r="B3" s="11"/>
      <c r="C3" s="15"/>
      <c r="D3" s="15"/>
      <c r="E3" s="402" t="s">
        <v>215</v>
      </c>
      <c r="F3" s="403"/>
      <c r="G3" s="15"/>
      <c r="H3" s="15"/>
      <c r="I3" s="15"/>
    </row>
    <row r="4" spans="1:16" ht="23.25" x14ac:dyDescent="0.35">
      <c r="A4" s="15"/>
      <c r="B4" s="11"/>
      <c r="C4" s="15"/>
      <c r="D4" s="15"/>
      <c r="E4" s="92" t="s">
        <v>119</v>
      </c>
      <c r="F4" s="177">
        <v>0</v>
      </c>
      <c r="G4" s="15"/>
      <c r="H4" s="15"/>
      <c r="I4" s="15"/>
    </row>
    <row r="5" spans="1:16" ht="24" thickBot="1" x14ac:dyDescent="0.4">
      <c r="A5" s="15"/>
      <c r="B5" s="11"/>
      <c r="C5" s="15"/>
      <c r="D5" s="15"/>
      <c r="E5" s="40"/>
      <c r="F5" s="41"/>
      <c r="G5" s="15"/>
      <c r="H5" s="15"/>
      <c r="I5" s="15"/>
    </row>
    <row r="6" spans="1:16" ht="18.75" thickBot="1" x14ac:dyDescent="0.3">
      <c r="A6" s="75" t="s">
        <v>102</v>
      </c>
      <c r="B6" s="76"/>
      <c r="C6" s="76"/>
      <c r="D6" s="76"/>
      <c r="E6" s="85">
        <v>0</v>
      </c>
      <c r="F6" s="41"/>
    </row>
    <row r="8" spans="1:16" ht="15.75" x14ac:dyDescent="0.25">
      <c r="B8" s="18" t="s">
        <v>8</v>
      </c>
      <c r="N8" s="397" t="s">
        <v>98</v>
      </c>
      <c r="O8" s="397"/>
      <c r="P8" s="397"/>
    </row>
    <row r="9" spans="1:16" x14ac:dyDescent="0.2">
      <c r="A9" s="9" t="s">
        <v>9</v>
      </c>
      <c r="B9" s="9" t="s">
        <v>145</v>
      </c>
      <c r="G9" s="21">
        <f>+'OCL 6 WKS'!H56</f>
        <v>0</v>
      </c>
      <c r="H9" s="14"/>
      <c r="I9" s="14"/>
    </row>
    <row r="10" spans="1:16" x14ac:dyDescent="0.2">
      <c r="B10" s="9" t="s">
        <v>153</v>
      </c>
      <c r="G10" s="22">
        <f>+'OCL 6 WKS'!H60</f>
        <v>0</v>
      </c>
      <c r="H10" s="14"/>
      <c r="I10" s="14"/>
      <c r="N10" s="10" t="s">
        <v>109</v>
      </c>
      <c r="P10" s="45">
        <f>+'OCL 6 WKS'!F56</f>
        <v>0</v>
      </c>
    </row>
    <row r="11" spans="1:16" ht="15.75" thickBot="1" x14ac:dyDescent="0.25">
      <c r="B11" s="9" t="s">
        <v>10</v>
      </c>
      <c r="G11" s="22"/>
      <c r="H11" s="14"/>
      <c r="I11" s="21">
        <f>G9+G10</f>
        <v>0</v>
      </c>
      <c r="N11" s="10" t="s">
        <v>110</v>
      </c>
      <c r="P11" s="46">
        <f>+'OCL 6 WKS'!F60</f>
        <v>0</v>
      </c>
    </row>
    <row r="12" spans="1:16" ht="15.75" thickBot="1" x14ac:dyDescent="0.25">
      <c r="A12" s="9" t="s">
        <v>11</v>
      </c>
      <c r="B12" s="9" t="s">
        <v>63</v>
      </c>
      <c r="G12" s="14"/>
      <c r="H12" s="14"/>
      <c r="I12" s="83">
        <v>0</v>
      </c>
      <c r="K12" s="42" t="str">
        <f>IF(I12&gt;P24,"Too High", "Within Limitations")</f>
        <v>Within Limitations</v>
      </c>
      <c r="N12" s="10" t="s">
        <v>99</v>
      </c>
      <c r="P12" s="45">
        <f>SUM(P10:P11)</f>
        <v>0</v>
      </c>
    </row>
    <row r="13" spans="1:16" x14ac:dyDescent="0.2">
      <c r="A13" s="9" t="s">
        <v>12</v>
      </c>
      <c r="B13" s="9" t="s">
        <v>13</v>
      </c>
      <c r="I13" s="1"/>
      <c r="P13" s="45"/>
    </row>
    <row r="14" spans="1:16" ht="15.75" thickBot="1" x14ac:dyDescent="0.25">
      <c r="B14" s="9" t="s">
        <v>14</v>
      </c>
      <c r="I14" s="174">
        <f>I11+I12</f>
        <v>0</v>
      </c>
      <c r="N14" s="10" t="s">
        <v>120</v>
      </c>
      <c r="P14" s="79">
        <f>+P12*0.75</f>
        <v>0</v>
      </c>
    </row>
    <row r="15" spans="1:16" ht="15.75" thickTop="1" x14ac:dyDescent="0.2">
      <c r="I15" s="12"/>
    </row>
    <row r="16" spans="1:16" ht="15.75" x14ac:dyDescent="0.25">
      <c r="B16" s="18" t="s">
        <v>15</v>
      </c>
      <c r="N16" s="10" t="s">
        <v>165</v>
      </c>
      <c r="P16" s="79">
        <f>+'OCL 6 WKS'!H56</f>
        <v>0</v>
      </c>
    </row>
    <row r="17" spans="1:16" x14ac:dyDescent="0.2">
      <c r="A17" s="9">
        <v>4</v>
      </c>
      <c r="B17" s="9" t="s">
        <v>115</v>
      </c>
      <c r="F17" s="9" t="str">
        <f>(+TOC!D2-1) &amp; " (Note 2)"</f>
        <v>2026 (Note 2)</v>
      </c>
      <c r="I17" s="21">
        <f>+'OCL 6 WKS'!F61</f>
        <v>0</v>
      </c>
      <c r="N17" s="10" t="s">
        <v>325</v>
      </c>
      <c r="P17" s="80">
        <f>+'OCL 6 WKS'!H60</f>
        <v>0</v>
      </c>
    </row>
    <row r="18" spans="1:16" x14ac:dyDescent="0.2">
      <c r="A18" s="9" t="s">
        <v>16</v>
      </c>
      <c r="B18" s="9" t="s">
        <v>154</v>
      </c>
      <c r="G18" s="20">
        <f>+'OCL 6 WKS'!H27</f>
        <v>0</v>
      </c>
      <c r="I18" s="1"/>
      <c r="N18" s="10" t="s">
        <v>99</v>
      </c>
      <c r="P18" s="79">
        <f>SUM(P16:P17)</f>
        <v>0</v>
      </c>
    </row>
    <row r="19" spans="1:16" x14ac:dyDescent="0.2">
      <c r="B19" s="9" t="s">
        <v>155</v>
      </c>
      <c r="G19" s="19">
        <f>+'OCL 6 WKS'!H59</f>
        <v>0</v>
      </c>
      <c r="P19" s="79"/>
    </row>
    <row r="20" spans="1:16" x14ac:dyDescent="0.2">
      <c r="B20" s="9" t="s">
        <v>17</v>
      </c>
      <c r="G20" s="1"/>
      <c r="N20" s="10" t="s">
        <v>120</v>
      </c>
      <c r="P20" s="79">
        <f>+P18*0.75</f>
        <v>0</v>
      </c>
    </row>
    <row r="21" spans="1:16" x14ac:dyDescent="0.2">
      <c r="B21" s="9" t="s">
        <v>18</v>
      </c>
      <c r="I21" s="24">
        <f>G18+G19</f>
        <v>0</v>
      </c>
      <c r="P21" s="81"/>
    </row>
    <row r="22" spans="1:16" x14ac:dyDescent="0.2">
      <c r="B22" s="9"/>
      <c r="I22" s="13"/>
      <c r="P22" s="81"/>
    </row>
    <row r="23" spans="1:16" ht="15.75" x14ac:dyDescent="0.25">
      <c r="A23" s="9" t="s">
        <v>19</v>
      </c>
      <c r="B23" s="18" t="s">
        <v>20</v>
      </c>
      <c r="I23" s="23">
        <f>I17+I21</f>
        <v>0</v>
      </c>
      <c r="N23" s="10" t="s">
        <v>167</v>
      </c>
      <c r="P23" s="81"/>
    </row>
    <row r="24" spans="1:16" x14ac:dyDescent="0.2">
      <c r="A24" s="9" t="s">
        <v>21</v>
      </c>
      <c r="B24" s="9" t="s">
        <v>22</v>
      </c>
      <c r="I24" s="1"/>
      <c r="N24" s="10" t="s">
        <v>120</v>
      </c>
      <c r="P24" s="82">
        <f>MIN(P14,P20)</f>
        <v>0</v>
      </c>
    </row>
    <row r="25" spans="1:16" x14ac:dyDescent="0.2">
      <c r="B25" s="9" t="s">
        <v>23</v>
      </c>
      <c r="I25" s="21">
        <f>IF((I14-I23)&lt;0,0,I14-I23)</f>
        <v>0</v>
      </c>
    </row>
    <row r="26" spans="1:16" ht="15.75" thickBot="1" x14ac:dyDescent="0.25">
      <c r="A26" s="9" t="s">
        <v>24</v>
      </c>
      <c r="B26" s="9" t="s">
        <v>25</v>
      </c>
      <c r="I26" s="1"/>
    </row>
    <row r="27" spans="1:16" ht="15.75" thickBot="1" x14ac:dyDescent="0.25">
      <c r="B27" s="9" t="s">
        <v>26</v>
      </c>
      <c r="I27" s="84">
        <v>0</v>
      </c>
      <c r="K27" s="42" t="str">
        <f>IF(I27&gt;(I25*0.05),"Too High", "Within Limitations")</f>
        <v>Within Limitations</v>
      </c>
    </row>
    <row r="28" spans="1:16" ht="16.5" thickBot="1" x14ac:dyDescent="0.3">
      <c r="A28" s="9" t="s">
        <v>27</v>
      </c>
      <c r="B28" s="9" t="s">
        <v>149</v>
      </c>
      <c r="I28" s="173">
        <f>I25+I27</f>
        <v>0</v>
      </c>
      <c r="J28" s="16"/>
      <c r="K28" s="16"/>
      <c r="L28" s="16"/>
    </row>
    <row r="29" spans="1:16" ht="16.5" thickTop="1" thickBot="1" x14ac:dyDescent="0.25">
      <c r="I29" s="12"/>
    </row>
    <row r="30" spans="1:16" ht="16.5" thickBot="1" x14ac:dyDescent="0.3">
      <c r="A30" s="17" t="s">
        <v>34</v>
      </c>
      <c r="B30" s="10" t="s">
        <v>139</v>
      </c>
      <c r="I30" s="25" t="e">
        <f>ROUND(I28/E6*1000,2)</f>
        <v>#DIV/0!</v>
      </c>
      <c r="K30" s="42" t="e">
        <f>IF(I30&gt;(F4),"Too High", "Within Limitations")</f>
        <v>#DIV/0!</v>
      </c>
    </row>
    <row r="32" spans="1:16" ht="37.5" customHeight="1" x14ac:dyDescent="0.25">
      <c r="A32" s="395" t="s">
        <v>214</v>
      </c>
      <c r="B32" s="396"/>
      <c r="C32" s="396"/>
      <c r="D32" s="396"/>
      <c r="E32" s="396"/>
      <c r="F32" s="396"/>
      <c r="G32" s="396"/>
      <c r="H32" s="396"/>
      <c r="I32" s="396"/>
    </row>
    <row r="33" spans="1:10" x14ac:dyDescent="0.2">
      <c r="A33" s="9"/>
    </row>
    <row r="34" spans="1:10" ht="15" customHeight="1" x14ac:dyDescent="0.2">
      <c r="A34" s="362" t="s">
        <v>125</v>
      </c>
      <c r="B34" s="362"/>
      <c r="C34" s="362"/>
      <c r="D34" s="362"/>
      <c r="E34" s="362"/>
      <c r="F34" s="362"/>
      <c r="G34" s="362"/>
      <c r="H34" s="362"/>
      <c r="I34" s="362"/>
    </row>
    <row r="35" spans="1:10" x14ac:dyDescent="0.2">
      <c r="A35" s="362"/>
      <c r="B35" s="362"/>
      <c r="C35" s="362"/>
      <c r="D35" s="362"/>
      <c r="E35" s="362"/>
      <c r="F35" s="362"/>
      <c r="G35" s="362"/>
      <c r="H35" s="362"/>
      <c r="I35" s="362"/>
    </row>
    <row r="36" spans="1:10" x14ac:dyDescent="0.2">
      <c r="A36" s="362"/>
      <c r="B36" s="362"/>
      <c r="C36" s="362"/>
      <c r="D36" s="362"/>
      <c r="E36" s="362"/>
      <c r="F36" s="362"/>
      <c r="G36" s="362"/>
      <c r="H36" s="362"/>
      <c r="I36" s="362"/>
    </row>
    <row r="37" spans="1:10" hidden="1" x14ac:dyDescent="0.2">
      <c r="A37" s="44"/>
      <c r="B37" s="44"/>
      <c r="C37" s="44"/>
      <c r="D37" s="44"/>
      <c r="E37" s="44"/>
      <c r="F37" s="44"/>
      <c r="G37" s="44"/>
      <c r="H37" s="44"/>
      <c r="I37" s="44"/>
    </row>
    <row r="38" spans="1:10" ht="15.75" hidden="1" x14ac:dyDescent="0.25">
      <c r="A38" s="16" t="s">
        <v>124</v>
      </c>
    </row>
    <row r="39" spans="1:10" ht="15.75" hidden="1" x14ac:dyDescent="0.25">
      <c r="A39" s="16"/>
    </row>
    <row r="40" spans="1:10" ht="19.5" hidden="1" customHeight="1" x14ac:dyDescent="0.2">
      <c r="A40" s="360" t="s">
        <v>123</v>
      </c>
      <c r="B40" s="360"/>
      <c r="C40" s="360"/>
      <c r="D40" s="360"/>
      <c r="E40" s="360"/>
      <c r="F40" s="360"/>
      <c r="G40" s="360"/>
      <c r="H40" s="360"/>
      <c r="I40" s="360"/>
      <c r="J40" s="360"/>
    </row>
    <row r="41" spans="1:10" ht="19.5" hidden="1" customHeight="1" x14ac:dyDescent="0.2">
      <c r="A41" s="360"/>
      <c r="B41" s="360"/>
      <c r="C41" s="360"/>
      <c r="D41" s="360"/>
      <c r="E41" s="360"/>
      <c r="F41" s="360"/>
      <c r="G41" s="360"/>
      <c r="H41" s="360"/>
      <c r="I41" s="360"/>
      <c r="J41" s="360"/>
    </row>
    <row r="42" spans="1:10" ht="19.5" hidden="1" customHeight="1" x14ac:dyDescent="0.2">
      <c r="A42" s="360"/>
      <c r="B42" s="360"/>
      <c r="C42" s="360"/>
      <c r="D42" s="360"/>
      <c r="E42" s="360"/>
      <c r="F42" s="360"/>
      <c r="G42" s="360"/>
      <c r="H42" s="360"/>
      <c r="I42" s="360"/>
      <c r="J42" s="360"/>
    </row>
    <row r="43" spans="1:10" ht="19.5" hidden="1" customHeight="1" x14ac:dyDescent="0.2">
      <c r="A43" s="360"/>
      <c r="B43" s="360"/>
      <c r="C43" s="360"/>
      <c r="D43" s="360"/>
      <c r="E43" s="360"/>
      <c r="F43" s="360"/>
      <c r="G43" s="360"/>
      <c r="H43" s="360"/>
      <c r="I43" s="360"/>
      <c r="J43" s="360"/>
    </row>
    <row r="44" spans="1:10" ht="19.5" hidden="1" customHeight="1" x14ac:dyDescent="0.2">
      <c r="A44" s="360"/>
      <c r="B44" s="360"/>
      <c r="C44" s="360"/>
      <c r="D44" s="360"/>
      <c r="E44" s="360"/>
      <c r="F44" s="360"/>
      <c r="G44" s="360"/>
      <c r="H44" s="360"/>
      <c r="I44" s="360"/>
      <c r="J44" s="360"/>
    </row>
    <row r="45" spans="1:10" hidden="1" x14ac:dyDescent="0.2"/>
    <row r="46" spans="1:10" ht="18.75" hidden="1" customHeight="1" x14ac:dyDescent="0.2">
      <c r="A46" s="360" t="s">
        <v>121</v>
      </c>
      <c r="B46" s="360"/>
      <c r="C46" s="360"/>
      <c r="D46" s="360"/>
      <c r="E46" s="360"/>
      <c r="F46" s="360"/>
      <c r="G46" s="360"/>
      <c r="H46" s="360"/>
      <c r="I46" s="360"/>
      <c r="J46" s="360"/>
    </row>
    <row r="47" spans="1:10" ht="18.75" hidden="1" customHeight="1" x14ac:dyDescent="0.2">
      <c r="A47" s="360"/>
      <c r="B47" s="360"/>
      <c r="C47" s="360"/>
      <c r="D47" s="360"/>
      <c r="E47" s="360"/>
      <c r="F47" s="360"/>
      <c r="G47" s="360"/>
      <c r="H47" s="360"/>
      <c r="I47" s="360"/>
      <c r="J47" s="360"/>
    </row>
    <row r="48" spans="1:10" ht="18.75" hidden="1" customHeight="1" x14ac:dyDescent="0.2">
      <c r="A48" s="360"/>
      <c r="B48" s="360"/>
      <c r="C48" s="360"/>
      <c r="D48" s="360"/>
      <c r="E48" s="360"/>
      <c r="F48" s="360"/>
      <c r="G48" s="360"/>
      <c r="H48" s="360"/>
      <c r="I48" s="360"/>
      <c r="J48" s="360"/>
    </row>
    <row r="49" spans="1:10" ht="18.75" hidden="1" customHeight="1" x14ac:dyDescent="0.2">
      <c r="A49" s="360"/>
      <c r="B49" s="360"/>
      <c r="C49" s="360"/>
      <c r="D49" s="360"/>
      <c r="E49" s="360"/>
      <c r="F49" s="360"/>
      <c r="G49" s="360"/>
      <c r="H49" s="360"/>
      <c r="I49" s="360"/>
      <c r="J49" s="360"/>
    </row>
    <row r="50" spans="1:10" ht="18.75" hidden="1" customHeight="1" x14ac:dyDescent="0.2">
      <c r="A50" s="360"/>
      <c r="B50" s="360"/>
      <c r="C50" s="360"/>
      <c r="D50" s="360"/>
      <c r="E50" s="360"/>
      <c r="F50" s="360"/>
      <c r="G50" s="360"/>
      <c r="H50" s="360"/>
      <c r="I50" s="360"/>
      <c r="J50" s="360"/>
    </row>
    <row r="51" spans="1:10" ht="18.75" hidden="1" customHeight="1" x14ac:dyDescent="0.2">
      <c r="A51" s="360"/>
      <c r="B51" s="360"/>
      <c r="C51" s="360"/>
      <c r="D51" s="360"/>
      <c r="E51" s="360"/>
      <c r="F51" s="360"/>
      <c r="G51" s="360"/>
      <c r="H51" s="360"/>
      <c r="I51" s="360"/>
      <c r="J51" s="360"/>
    </row>
    <row r="52" spans="1:10" ht="21.75" hidden="1" customHeight="1" x14ac:dyDescent="0.2">
      <c r="A52" s="360"/>
      <c r="B52" s="360"/>
      <c r="C52" s="360"/>
      <c r="D52" s="360"/>
      <c r="E52" s="360"/>
      <c r="F52" s="360"/>
      <c r="G52" s="360"/>
      <c r="H52" s="360"/>
      <c r="I52" s="360"/>
      <c r="J52" s="360"/>
    </row>
    <row r="53" spans="1:10" hidden="1" x14ac:dyDescent="0.2">
      <c r="A53" s="360" t="s">
        <v>122</v>
      </c>
      <c r="B53" s="360"/>
      <c r="C53" s="360"/>
      <c r="D53" s="360"/>
      <c r="E53" s="360"/>
      <c r="F53" s="360"/>
      <c r="G53" s="360"/>
      <c r="H53" s="360"/>
      <c r="I53" s="360"/>
      <c r="J53" s="360"/>
    </row>
    <row r="54" spans="1:10" hidden="1" x14ac:dyDescent="0.2">
      <c r="A54" s="360"/>
      <c r="B54" s="360"/>
      <c r="C54" s="360"/>
      <c r="D54" s="360"/>
      <c r="E54" s="360"/>
      <c r="F54" s="360"/>
      <c r="G54" s="360"/>
      <c r="H54" s="360"/>
      <c r="I54" s="360"/>
      <c r="J54" s="360"/>
    </row>
    <row r="55" spans="1:10" hidden="1" x14ac:dyDescent="0.2">
      <c r="A55" s="360"/>
      <c r="B55" s="360"/>
      <c r="C55" s="360"/>
      <c r="D55" s="360"/>
      <c r="E55" s="360"/>
      <c r="F55" s="360"/>
      <c r="G55" s="360"/>
      <c r="H55" s="360"/>
      <c r="I55" s="360"/>
      <c r="J55" s="360"/>
    </row>
    <row r="56" spans="1:10" hidden="1" x14ac:dyDescent="0.2">
      <c r="A56" s="360"/>
      <c r="B56" s="360"/>
      <c r="C56" s="360"/>
      <c r="D56" s="360"/>
      <c r="E56" s="360"/>
      <c r="F56" s="360"/>
      <c r="G56" s="360"/>
      <c r="H56" s="360"/>
      <c r="I56" s="360"/>
      <c r="J56" s="360"/>
    </row>
    <row r="57" spans="1:10" hidden="1" x14ac:dyDescent="0.2">
      <c r="A57" s="360"/>
      <c r="B57" s="360"/>
      <c r="C57" s="360"/>
      <c r="D57" s="360"/>
      <c r="E57" s="360"/>
      <c r="F57" s="360"/>
      <c r="G57" s="360"/>
      <c r="H57" s="360"/>
      <c r="I57" s="360"/>
      <c r="J57" s="360"/>
    </row>
    <row r="58" spans="1:10" hidden="1" x14ac:dyDescent="0.2">
      <c r="A58" s="360"/>
      <c r="B58" s="360"/>
      <c r="C58" s="360"/>
      <c r="D58" s="360"/>
      <c r="E58" s="360"/>
      <c r="F58" s="360"/>
      <c r="G58" s="360"/>
      <c r="H58" s="360"/>
      <c r="I58" s="360"/>
      <c r="J58" s="360"/>
    </row>
    <row r="59" spans="1:10" hidden="1" x14ac:dyDescent="0.2">
      <c r="A59" s="360"/>
      <c r="B59" s="360"/>
      <c r="C59" s="360"/>
      <c r="D59" s="360"/>
      <c r="E59" s="360"/>
      <c r="F59" s="360"/>
      <c r="G59" s="360"/>
      <c r="H59" s="360"/>
      <c r="I59" s="360"/>
      <c r="J59" s="360"/>
    </row>
    <row r="60" spans="1:10" hidden="1" x14ac:dyDescent="0.2">
      <c r="A60" s="360"/>
      <c r="B60" s="360"/>
      <c r="C60" s="360"/>
      <c r="D60" s="360"/>
      <c r="E60" s="360"/>
      <c r="F60" s="360"/>
      <c r="G60" s="360"/>
      <c r="H60" s="360"/>
      <c r="I60" s="360"/>
      <c r="J60" s="360"/>
    </row>
    <row r="61" spans="1:10" hidden="1" x14ac:dyDescent="0.2">
      <c r="A61" s="360"/>
      <c r="B61" s="360"/>
      <c r="C61" s="360"/>
      <c r="D61" s="360"/>
      <c r="E61" s="360"/>
      <c r="F61" s="360"/>
      <c r="G61" s="360"/>
      <c r="H61" s="360"/>
      <c r="I61" s="360"/>
      <c r="J61" s="360"/>
    </row>
    <row r="62" spans="1:10" hidden="1" x14ac:dyDescent="0.2">
      <c r="A62" s="360"/>
      <c r="B62" s="360"/>
      <c r="C62" s="360"/>
      <c r="D62" s="360"/>
      <c r="E62" s="360"/>
      <c r="F62" s="360"/>
      <c r="G62" s="360"/>
      <c r="H62" s="360"/>
      <c r="I62" s="360"/>
      <c r="J62" s="360"/>
    </row>
    <row r="63" spans="1:10" hidden="1" x14ac:dyDescent="0.2">
      <c r="A63" s="360"/>
      <c r="B63" s="360"/>
      <c r="C63" s="360"/>
      <c r="D63" s="360"/>
      <c r="E63" s="360"/>
      <c r="F63" s="360"/>
      <c r="G63" s="360"/>
      <c r="H63" s="360"/>
      <c r="I63" s="360"/>
      <c r="J63" s="360"/>
    </row>
    <row r="64" spans="1:10" hidden="1" x14ac:dyDescent="0.2">
      <c r="A64" s="360"/>
      <c r="B64" s="360"/>
      <c r="C64" s="360"/>
      <c r="D64" s="360"/>
      <c r="E64" s="360"/>
      <c r="F64" s="360"/>
      <c r="G64" s="360"/>
      <c r="H64" s="360"/>
      <c r="I64" s="360"/>
      <c r="J64" s="360"/>
    </row>
    <row r="65" spans="1:10" hidden="1" x14ac:dyDescent="0.2">
      <c r="A65" s="360"/>
      <c r="B65" s="360"/>
      <c r="C65" s="360"/>
      <c r="D65" s="360"/>
      <c r="E65" s="360"/>
      <c r="F65" s="360"/>
      <c r="G65" s="360"/>
      <c r="H65" s="360"/>
      <c r="I65" s="360"/>
      <c r="J65" s="360"/>
    </row>
    <row r="66" spans="1:10" hidden="1" x14ac:dyDescent="0.2">
      <c r="A66" s="360"/>
      <c r="B66" s="360"/>
      <c r="C66" s="360"/>
      <c r="D66" s="360"/>
      <c r="E66" s="360"/>
      <c r="F66" s="360"/>
      <c r="G66" s="360"/>
      <c r="H66" s="360"/>
      <c r="I66" s="360"/>
      <c r="J66" s="360"/>
    </row>
    <row r="67" spans="1:10" hidden="1" x14ac:dyDescent="0.2"/>
  </sheetData>
  <mergeCells count="7">
    <mergeCell ref="A53:J66"/>
    <mergeCell ref="E3:F3"/>
    <mergeCell ref="N8:P8"/>
    <mergeCell ref="A32:I32"/>
    <mergeCell ref="A34:I36"/>
    <mergeCell ref="A40:J44"/>
    <mergeCell ref="A46:J52"/>
  </mergeCells>
  <conditionalFormatting sqref="K12 K27">
    <cfRule type="containsText" dxfId="35" priority="6" operator="containsText" text="Too High">
      <formula>NOT(ISERROR(SEARCH("Too High",K12)))</formula>
    </cfRule>
  </conditionalFormatting>
  <conditionalFormatting sqref="K12">
    <cfRule type="containsText" dxfId="34" priority="7" operator="containsText" text="Within Limitations">
      <formula>NOT(ISERROR(SEARCH("Within Limitations",K12)))</formula>
    </cfRule>
  </conditionalFormatting>
  <conditionalFormatting sqref="K27">
    <cfRule type="containsText" dxfId="33" priority="8" operator="containsText" text="Within Limitations">
      <formula>NOT(ISERROR(SEARCH("Within Limitations",K27)))</formula>
    </cfRule>
  </conditionalFormatting>
  <conditionalFormatting sqref="K30">
    <cfRule type="containsText" dxfId="32" priority="3" operator="containsText" text="Too High">
      <formula>NOT(ISERROR(SEARCH("Too High",K30)))</formula>
    </cfRule>
    <cfRule type="containsText" dxfId="31" priority="4" operator="containsText" text="Within Limitations">
      <formula>NOT(ISERROR(SEARCH("Within Limitations",K30)))</formula>
    </cfRule>
  </conditionalFormatting>
  <conditionalFormatting sqref="P14">
    <cfRule type="expression" dxfId="30" priority="1">
      <formula>"$P$14&gt;(.75*$P$12)"</formula>
    </cfRule>
  </conditionalFormatting>
  <conditionalFormatting sqref="P20">
    <cfRule type="expression" dxfId="29" priority="2">
      <formula>"$P$14&gt;(.75*$P$12)"</formula>
    </cfRule>
  </conditionalFormatting>
  <pageMargins left="0.7" right="0.7" top="0.75" bottom="0.75" header="0.3" footer="0.3"/>
  <pageSetup scale="63" orientation="portrait" r:id="rId1"/>
  <legacyDrawing r:id="rId2"/>
</worksheet>
</file>

<file path=xl/worksheets/sheet7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8CD04B-C6FD-48AB-8DB4-C2ADD4EC2146}">
  <sheetPr>
    <pageSetUpPr fitToPage="1"/>
  </sheetPr>
  <dimension ref="A1:I62"/>
  <sheetViews>
    <sheetView topLeftCell="A19" zoomScale="85" zoomScaleNormal="85" workbookViewId="0">
      <selection activeCell="E58" sqref="E58"/>
    </sheetView>
  </sheetViews>
  <sheetFormatPr defaultColWidth="9.77734375" defaultRowHeight="15" x14ac:dyDescent="0.2"/>
  <cols>
    <col min="1" max="2" width="9.77734375" style="10"/>
    <col min="3" max="3" width="13.5546875" style="10" customWidth="1"/>
    <col min="4" max="4" width="14.5546875" style="10" customWidth="1"/>
    <col min="5" max="6" width="15.77734375" style="10" customWidth="1"/>
    <col min="7" max="8" width="14.77734375" style="10" customWidth="1"/>
    <col min="9" max="9" width="4.77734375" style="10" customWidth="1"/>
    <col min="10" max="16384" width="9.77734375" style="10"/>
  </cols>
  <sheetData>
    <row r="1" spans="1:9" ht="15" customHeight="1" x14ac:dyDescent="0.2">
      <c r="H1" s="182" t="s">
        <v>116</v>
      </c>
    </row>
    <row r="2" spans="1:9" ht="15" customHeight="1" x14ac:dyDescent="0.2">
      <c r="H2" s="9"/>
    </row>
    <row r="3" spans="1:9" ht="15" customHeight="1" x14ac:dyDescent="0.2"/>
    <row r="4" spans="1:9" ht="15" customHeight="1" x14ac:dyDescent="0.25">
      <c r="A4" s="398" t="str">
        <f>+'OCL 6'!E2</f>
        <v>OCL Example Fund 6</v>
      </c>
      <c r="B4" s="398"/>
      <c r="C4" s="398"/>
      <c r="D4" s="398"/>
      <c r="E4" s="398"/>
      <c r="F4" s="398"/>
      <c r="G4" s="398"/>
      <c r="H4" s="398"/>
    </row>
    <row r="5" spans="1:9" ht="15" customHeight="1" x14ac:dyDescent="0.25">
      <c r="A5" s="397" t="s">
        <v>156</v>
      </c>
      <c r="B5" s="397"/>
      <c r="C5" s="397"/>
      <c r="D5" s="397"/>
      <c r="E5" s="397"/>
      <c r="F5" s="397"/>
      <c r="G5" s="397"/>
      <c r="H5" s="397"/>
    </row>
    <row r="6" spans="1:9" ht="15" customHeight="1" x14ac:dyDescent="0.25">
      <c r="A6" s="397" t="str">
        <f>+'OCL 6'!E3</f>
        <v>Fund XXXX</v>
      </c>
      <c r="B6" s="397"/>
      <c r="C6" s="397"/>
      <c r="D6" s="397"/>
      <c r="E6" s="397"/>
      <c r="F6" s="397"/>
      <c r="G6" s="397"/>
      <c r="H6" s="397"/>
    </row>
    <row r="7" spans="1:9" ht="15" customHeight="1" x14ac:dyDescent="0.2">
      <c r="C7" s="9"/>
      <c r="D7" s="9"/>
    </row>
    <row r="8" spans="1:9" ht="15" customHeight="1" x14ac:dyDescent="0.2">
      <c r="D8" s="340" t="s">
        <v>697</v>
      </c>
      <c r="E8" s="399" t="s">
        <v>698</v>
      </c>
      <c r="F8" s="400"/>
      <c r="G8" s="400"/>
      <c r="H8" s="401"/>
    </row>
    <row r="9" spans="1:9" ht="15" customHeight="1" x14ac:dyDescent="0.2">
      <c r="D9" s="5" t="s">
        <v>28</v>
      </c>
      <c r="E9" s="5" t="s">
        <v>28</v>
      </c>
      <c r="F9" s="5" t="s">
        <v>29</v>
      </c>
      <c r="G9" s="29" t="s">
        <v>29</v>
      </c>
      <c r="H9" s="30"/>
      <c r="I9" s="28"/>
    </row>
    <row r="10" spans="1:9" ht="15" customHeight="1" x14ac:dyDescent="0.2">
      <c r="D10" s="5" t="s">
        <v>30</v>
      </c>
      <c r="E10" s="5" t="s">
        <v>30</v>
      </c>
      <c r="F10" s="5" t="s">
        <v>30</v>
      </c>
      <c r="G10" s="29" t="s">
        <v>30</v>
      </c>
      <c r="H10" s="30"/>
      <c r="I10" s="28"/>
    </row>
    <row r="11" spans="1:9" ht="15" customHeight="1" x14ac:dyDescent="0.25">
      <c r="A11" s="223" t="s">
        <v>31</v>
      </c>
      <c r="B11" s="91"/>
      <c r="C11" s="91"/>
      <c r="D11" s="31">
        <f>+E11-1</f>
        <v>2024</v>
      </c>
      <c r="E11" s="31">
        <f>+F11-1</f>
        <v>2025</v>
      </c>
      <c r="F11" s="31">
        <f>+G11-1</f>
        <v>2026</v>
      </c>
      <c r="G11" s="32">
        <f>+TOC!D2</f>
        <v>2027</v>
      </c>
      <c r="H11" s="33"/>
      <c r="I11" s="28"/>
    </row>
    <row r="12" spans="1:9" ht="21" customHeight="1" x14ac:dyDescent="0.2">
      <c r="A12" s="338" t="s">
        <v>64</v>
      </c>
      <c r="B12" s="91"/>
      <c r="C12" s="91"/>
      <c r="D12" s="117">
        <v>0</v>
      </c>
      <c r="E12" s="117">
        <v>0</v>
      </c>
      <c r="F12" s="118">
        <v>0</v>
      </c>
      <c r="G12" s="113"/>
      <c r="H12" s="122"/>
      <c r="I12" s="53"/>
    </row>
    <row r="13" spans="1:9" ht="21" customHeight="1" x14ac:dyDescent="0.2">
      <c r="A13" s="338" t="s">
        <v>85</v>
      </c>
      <c r="B13" s="91"/>
      <c r="C13" s="91"/>
      <c r="D13" s="117">
        <v>0</v>
      </c>
      <c r="E13" s="117">
        <v>0</v>
      </c>
      <c r="F13" s="118">
        <v>0</v>
      </c>
      <c r="G13" s="113"/>
      <c r="H13" s="120">
        <v>0</v>
      </c>
      <c r="I13" s="53"/>
    </row>
    <row r="14" spans="1:9" ht="21" customHeight="1" x14ac:dyDescent="0.2">
      <c r="A14" s="338" t="s">
        <v>65</v>
      </c>
      <c r="B14" s="91"/>
      <c r="C14" s="91"/>
      <c r="D14" s="117">
        <v>0</v>
      </c>
      <c r="E14" s="117">
        <v>0</v>
      </c>
      <c r="F14" s="118">
        <v>0</v>
      </c>
      <c r="G14" s="113"/>
      <c r="H14" s="120">
        <v>0</v>
      </c>
      <c r="I14" s="53"/>
    </row>
    <row r="15" spans="1:9" ht="21" customHeight="1" x14ac:dyDescent="0.2">
      <c r="A15" s="338" t="s">
        <v>82</v>
      </c>
      <c r="B15" s="91"/>
      <c r="C15" s="91"/>
      <c r="D15" s="117">
        <v>0</v>
      </c>
      <c r="E15" s="117">
        <v>0</v>
      </c>
      <c r="F15" s="118">
        <v>0</v>
      </c>
      <c r="G15" s="113"/>
      <c r="H15" s="120">
        <v>0</v>
      </c>
      <c r="I15" s="34"/>
    </row>
    <row r="16" spans="1:9" ht="20.25" customHeight="1" x14ac:dyDescent="0.2">
      <c r="A16" s="338" t="s">
        <v>86</v>
      </c>
      <c r="B16" s="91"/>
      <c r="C16" s="91"/>
      <c r="D16" s="117">
        <v>0</v>
      </c>
      <c r="E16" s="117">
        <v>0</v>
      </c>
      <c r="F16" s="118">
        <v>0</v>
      </c>
      <c r="G16" s="113"/>
      <c r="H16" s="120">
        <v>0</v>
      </c>
      <c r="I16" s="34"/>
    </row>
    <row r="17" spans="1:9" ht="21" customHeight="1" x14ac:dyDescent="0.2">
      <c r="A17" s="338" t="s">
        <v>87</v>
      </c>
      <c r="B17" s="91"/>
      <c r="C17" s="91"/>
      <c r="D17" s="117">
        <v>0</v>
      </c>
      <c r="E17" s="117">
        <v>0</v>
      </c>
      <c r="F17" s="118">
        <v>0</v>
      </c>
      <c r="G17" s="113"/>
      <c r="H17" s="120">
        <v>0</v>
      </c>
      <c r="I17" s="34"/>
    </row>
    <row r="18" spans="1:9" ht="20.25" customHeight="1" x14ac:dyDescent="0.2">
      <c r="A18" s="338" t="s">
        <v>67</v>
      </c>
      <c r="B18" s="91"/>
      <c r="C18" s="91"/>
      <c r="D18" s="117">
        <v>0</v>
      </c>
      <c r="E18" s="117">
        <v>0</v>
      </c>
      <c r="F18" s="118">
        <v>0</v>
      </c>
      <c r="G18" s="113"/>
      <c r="H18" s="120">
        <v>0</v>
      </c>
      <c r="I18" s="34"/>
    </row>
    <row r="19" spans="1:9" ht="20.25" customHeight="1" x14ac:dyDescent="0.2">
      <c r="A19" s="338" t="s">
        <v>80</v>
      </c>
      <c r="B19" s="91"/>
      <c r="C19" s="91"/>
      <c r="D19" s="117">
        <v>0</v>
      </c>
      <c r="E19" s="117">
        <v>0</v>
      </c>
      <c r="F19" s="118">
        <v>0</v>
      </c>
      <c r="G19" s="113"/>
      <c r="H19" s="120">
        <v>0</v>
      </c>
      <c r="I19" s="34"/>
    </row>
    <row r="20" spans="1:9" ht="20.25" customHeight="1" x14ac:dyDescent="0.2">
      <c r="A20" s="338" t="s">
        <v>56</v>
      </c>
      <c r="B20" s="91"/>
      <c r="C20" s="91"/>
      <c r="D20" s="117">
        <v>0</v>
      </c>
      <c r="E20" s="117">
        <v>0</v>
      </c>
      <c r="F20" s="118">
        <v>0</v>
      </c>
      <c r="G20" s="113"/>
      <c r="H20" s="120">
        <v>0</v>
      </c>
      <c r="I20" s="34"/>
    </row>
    <row r="21" spans="1:9" ht="20.25" customHeight="1" x14ac:dyDescent="0.2">
      <c r="A21" s="338" t="s">
        <v>92</v>
      </c>
      <c r="B21" s="91"/>
      <c r="C21" s="91"/>
      <c r="D21" s="117">
        <v>0</v>
      </c>
      <c r="E21" s="117">
        <v>0</v>
      </c>
      <c r="F21" s="118">
        <v>0</v>
      </c>
      <c r="G21" s="113"/>
      <c r="H21" s="120">
        <v>0</v>
      </c>
      <c r="I21" s="34"/>
    </row>
    <row r="22" spans="1:9" ht="21" customHeight="1" x14ac:dyDescent="0.2">
      <c r="A22" s="338"/>
      <c r="B22" s="91"/>
      <c r="C22" s="91"/>
      <c r="D22" s="117">
        <v>0</v>
      </c>
      <c r="E22" s="117">
        <v>0</v>
      </c>
      <c r="F22" s="118">
        <v>0</v>
      </c>
      <c r="G22" s="113"/>
      <c r="H22" s="120">
        <v>0</v>
      </c>
      <c r="I22" s="34"/>
    </row>
    <row r="23" spans="1:9" ht="21" customHeight="1" x14ac:dyDescent="0.2">
      <c r="A23" s="338"/>
      <c r="B23" s="91"/>
      <c r="C23" s="91"/>
      <c r="D23" s="117">
        <v>0</v>
      </c>
      <c r="E23" s="117">
        <v>0</v>
      </c>
      <c r="F23" s="118">
        <v>0</v>
      </c>
      <c r="G23" s="113"/>
      <c r="H23" s="120">
        <v>0</v>
      </c>
      <c r="I23" s="34"/>
    </row>
    <row r="24" spans="1:9" ht="21" customHeight="1" x14ac:dyDescent="0.2">
      <c r="A24" s="338"/>
      <c r="B24" s="91"/>
      <c r="C24" s="91"/>
      <c r="D24" s="117">
        <v>0</v>
      </c>
      <c r="E24" s="117">
        <v>0</v>
      </c>
      <c r="F24" s="118">
        <v>0</v>
      </c>
      <c r="G24" s="113"/>
      <c r="H24" s="120">
        <v>0</v>
      </c>
      <c r="I24" s="34"/>
    </row>
    <row r="25" spans="1:9" ht="21" customHeight="1" x14ac:dyDescent="0.2">
      <c r="A25" s="338"/>
      <c r="B25" s="91"/>
      <c r="C25" s="91"/>
      <c r="D25" s="117">
        <v>0</v>
      </c>
      <c r="E25" s="117">
        <v>0</v>
      </c>
      <c r="F25" s="118">
        <v>0</v>
      </c>
      <c r="G25" s="113"/>
      <c r="H25" s="120">
        <v>0</v>
      </c>
      <c r="I25" s="34"/>
    </row>
    <row r="26" spans="1:9" ht="20.25" customHeight="1" x14ac:dyDescent="0.2">
      <c r="A26" s="338"/>
      <c r="B26" s="91"/>
      <c r="C26" s="91"/>
      <c r="D26" s="117">
        <v>0</v>
      </c>
      <c r="E26" s="117">
        <v>0</v>
      </c>
      <c r="F26" s="118">
        <v>0</v>
      </c>
      <c r="G26" s="113"/>
      <c r="H26" s="120">
        <v>0</v>
      </c>
      <c r="I26" s="34"/>
    </row>
    <row r="27" spans="1:9" ht="28.5" customHeight="1" x14ac:dyDescent="0.2">
      <c r="A27" s="220" t="s">
        <v>135</v>
      </c>
      <c r="B27" s="91"/>
      <c r="C27" s="91"/>
      <c r="D27" s="35">
        <f>SUM(D12:D26)</f>
        <v>0</v>
      </c>
      <c r="E27" s="35">
        <f>SUM(E12:E26)</f>
        <v>0</v>
      </c>
      <c r="F27" s="35">
        <f>SUM(F12:F26)</f>
        <v>0</v>
      </c>
      <c r="G27" s="55"/>
      <c r="H27" s="207">
        <f>SUM(H13:H26)</f>
        <v>0</v>
      </c>
      <c r="I27" s="53"/>
    </row>
    <row r="28" spans="1:9" x14ac:dyDescent="0.2">
      <c r="A28" s="91"/>
      <c r="B28" s="91"/>
      <c r="C28" s="91"/>
      <c r="D28" s="1"/>
      <c r="E28" s="1"/>
      <c r="F28" s="1"/>
      <c r="H28" s="1"/>
    </row>
    <row r="29" spans="1:9" x14ac:dyDescent="0.2">
      <c r="A29" s="91"/>
      <c r="B29" s="91"/>
      <c r="C29" s="91"/>
      <c r="D29" s="2" t="s">
        <v>28</v>
      </c>
      <c r="E29" s="2" t="s">
        <v>28</v>
      </c>
      <c r="F29" s="2" t="s">
        <v>29</v>
      </c>
      <c r="G29" s="3"/>
      <c r="H29" s="4" t="s">
        <v>41</v>
      </c>
      <c r="I29" s="28"/>
    </row>
    <row r="30" spans="1:9" ht="15.75" x14ac:dyDescent="0.25">
      <c r="A30" s="223"/>
      <c r="B30" s="91"/>
      <c r="C30" s="91"/>
      <c r="D30" s="5" t="s">
        <v>42</v>
      </c>
      <c r="E30" s="5" t="s">
        <v>42</v>
      </c>
      <c r="F30" s="5" t="s">
        <v>42</v>
      </c>
      <c r="G30" s="6" t="s">
        <v>43</v>
      </c>
      <c r="H30" s="7" t="s">
        <v>44</v>
      </c>
      <c r="I30" s="28"/>
    </row>
    <row r="31" spans="1:9" ht="20.25" customHeight="1" x14ac:dyDescent="0.25">
      <c r="A31" s="223" t="s">
        <v>45</v>
      </c>
      <c r="B31" s="91"/>
      <c r="C31" s="91"/>
      <c r="D31" s="5">
        <f>+D11</f>
        <v>2024</v>
      </c>
      <c r="E31" s="5">
        <f>+E11</f>
        <v>2025</v>
      </c>
      <c r="F31" s="5">
        <f>+F11</f>
        <v>2026</v>
      </c>
      <c r="G31" s="8">
        <f>+G11</f>
        <v>2027</v>
      </c>
      <c r="H31" s="7">
        <f>+G11</f>
        <v>2027</v>
      </c>
      <c r="I31" s="28"/>
    </row>
    <row r="32" spans="1:9" ht="20.25" customHeight="1" x14ac:dyDescent="0.2">
      <c r="A32" s="338" t="s">
        <v>68</v>
      </c>
      <c r="B32" s="91"/>
      <c r="C32" s="91"/>
      <c r="D32" s="111">
        <v>0</v>
      </c>
      <c r="E32" s="111">
        <v>0</v>
      </c>
      <c r="F32" s="111">
        <v>0</v>
      </c>
      <c r="G32" s="112">
        <v>0</v>
      </c>
      <c r="H32" s="111">
        <v>0</v>
      </c>
      <c r="I32" s="28"/>
    </row>
    <row r="33" spans="1:9" ht="20.25" customHeight="1" x14ac:dyDescent="0.2">
      <c r="A33" s="338" t="s">
        <v>178</v>
      </c>
      <c r="B33" s="91"/>
      <c r="C33" s="91"/>
      <c r="D33" s="111">
        <v>0</v>
      </c>
      <c r="E33" s="111">
        <v>0</v>
      </c>
      <c r="F33" s="111">
        <v>0</v>
      </c>
      <c r="G33" s="112">
        <v>0</v>
      </c>
      <c r="H33" s="111">
        <v>0</v>
      </c>
      <c r="I33" s="28"/>
    </row>
    <row r="34" spans="1:9" ht="20.25" customHeight="1" x14ac:dyDescent="0.2">
      <c r="A34" s="338" t="s">
        <v>216</v>
      </c>
      <c r="B34" s="91"/>
      <c r="C34" s="91"/>
      <c r="D34" s="111">
        <v>0</v>
      </c>
      <c r="E34" s="111">
        <v>0</v>
      </c>
      <c r="F34" s="111">
        <v>0</v>
      </c>
      <c r="G34" s="112">
        <v>0</v>
      </c>
      <c r="H34" s="111">
        <v>0</v>
      </c>
      <c r="I34" s="28"/>
    </row>
    <row r="35" spans="1:9" ht="20.25" customHeight="1" x14ac:dyDescent="0.2">
      <c r="A35" s="338" t="s">
        <v>217</v>
      </c>
      <c r="B35" s="91"/>
      <c r="C35" s="91"/>
      <c r="D35" s="111">
        <v>0</v>
      </c>
      <c r="E35" s="111">
        <v>0</v>
      </c>
      <c r="F35" s="111">
        <v>0</v>
      </c>
      <c r="G35" s="112">
        <v>0</v>
      </c>
      <c r="H35" s="111">
        <v>0</v>
      </c>
      <c r="I35" s="28"/>
    </row>
    <row r="36" spans="1:9" ht="20.25" customHeight="1" x14ac:dyDescent="0.2">
      <c r="A36" s="338"/>
      <c r="B36" s="91"/>
      <c r="C36" s="91"/>
      <c r="D36" s="111">
        <v>0</v>
      </c>
      <c r="E36" s="111">
        <v>0</v>
      </c>
      <c r="F36" s="111">
        <v>0</v>
      </c>
      <c r="G36" s="112">
        <v>0</v>
      </c>
      <c r="H36" s="111">
        <v>0</v>
      </c>
      <c r="I36" s="28"/>
    </row>
    <row r="37" spans="1:9" ht="20.25" customHeight="1" x14ac:dyDescent="0.2">
      <c r="A37" s="338"/>
      <c r="B37" s="91"/>
      <c r="C37" s="91"/>
      <c r="D37" s="111">
        <v>0</v>
      </c>
      <c r="E37" s="111">
        <v>0</v>
      </c>
      <c r="F37" s="111">
        <v>0</v>
      </c>
      <c r="G37" s="112">
        <v>0</v>
      </c>
      <c r="H37" s="111">
        <v>0</v>
      </c>
      <c r="I37" s="28"/>
    </row>
    <row r="38" spans="1:9" ht="20.25" customHeight="1" x14ac:dyDescent="0.2">
      <c r="A38" s="338"/>
      <c r="B38" s="91"/>
      <c r="C38" s="91"/>
      <c r="D38" s="111">
        <v>0</v>
      </c>
      <c r="E38" s="111">
        <v>0</v>
      </c>
      <c r="F38" s="111">
        <v>0</v>
      </c>
      <c r="G38" s="112">
        <v>0</v>
      </c>
      <c r="H38" s="111">
        <v>0</v>
      </c>
      <c r="I38" s="28"/>
    </row>
    <row r="39" spans="1:9" ht="20.25" customHeight="1" x14ac:dyDescent="0.2">
      <c r="A39" s="338"/>
      <c r="B39" s="91"/>
      <c r="C39" s="91"/>
      <c r="D39" s="111">
        <v>0</v>
      </c>
      <c r="E39" s="111">
        <v>0</v>
      </c>
      <c r="F39" s="111">
        <v>0</v>
      </c>
      <c r="G39" s="112">
        <v>0</v>
      </c>
      <c r="H39" s="111">
        <v>0</v>
      </c>
      <c r="I39" s="28"/>
    </row>
    <row r="40" spans="1:9" ht="20.25" customHeight="1" x14ac:dyDescent="0.2">
      <c r="A40" s="338"/>
      <c r="B40" s="91"/>
      <c r="C40" s="91"/>
      <c r="D40" s="111">
        <v>0</v>
      </c>
      <c r="E40" s="111">
        <v>0</v>
      </c>
      <c r="F40" s="111">
        <v>0</v>
      </c>
      <c r="G40" s="112">
        <v>0</v>
      </c>
      <c r="H40" s="111">
        <v>0</v>
      </c>
      <c r="I40" s="28"/>
    </row>
    <row r="41" spans="1:9" ht="20.25" customHeight="1" x14ac:dyDescent="0.2">
      <c r="A41" s="338"/>
      <c r="B41" s="91"/>
      <c r="C41" s="91"/>
      <c r="D41" s="111">
        <v>0</v>
      </c>
      <c r="E41" s="111">
        <v>0</v>
      </c>
      <c r="F41" s="111">
        <v>0</v>
      </c>
      <c r="G41" s="112">
        <v>0</v>
      </c>
      <c r="H41" s="111">
        <v>0</v>
      </c>
      <c r="I41" s="28"/>
    </row>
    <row r="42" spans="1:9" ht="20.25" customHeight="1" x14ac:dyDescent="0.2">
      <c r="A42" s="338"/>
      <c r="B42" s="91"/>
      <c r="C42" s="91"/>
      <c r="D42" s="111">
        <v>0</v>
      </c>
      <c r="E42" s="111">
        <v>0</v>
      </c>
      <c r="F42" s="111">
        <v>0</v>
      </c>
      <c r="G42" s="112">
        <v>0</v>
      </c>
      <c r="H42" s="111">
        <v>0</v>
      </c>
      <c r="I42" s="28"/>
    </row>
    <row r="43" spans="1:9" ht="20.25" customHeight="1" x14ac:dyDescent="0.2">
      <c r="A43" s="338"/>
      <c r="B43" s="91"/>
      <c r="C43" s="91"/>
      <c r="D43" s="111">
        <v>0</v>
      </c>
      <c r="E43" s="111">
        <v>0</v>
      </c>
      <c r="F43" s="111">
        <v>0</v>
      </c>
      <c r="G43" s="112">
        <v>0</v>
      </c>
      <c r="H43" s="111">
        <v>0</v>
      </c>
      <c r="I43" s="28"/>
    </row>
    <row r="44" spans="1:9" ht="20.25" customHeight="1" x14ac:dyDescent="0.2">
      <c r="A44" s="338"/>
      <c r="B44" s="91"/>
      <c r="C44" s="91"/>
      <c r="D44" s="111">
        <v>0</v>
      </c>
      <c r="E44" s="111">
        <v>0</v>
      </c>
      <c r="F44" s="111">
        <v>0</v>
      </c>
      <c r="G44" s="112">
        <v>0</v>
      </c>
      <c r="H44" s="111">
        <v>0</v>
      </c>
      <c r="I44" s="28"/>
    </row>
    <row r="45" spans="1:9" ht="20.25" customHeight="1" x14ac:dyDescent="0.2">
      <c r="A45" s="338"/>
      <c r="B45" s="91"/>
      <c r="C45" s="91"/>
      <c r="D45" s="111">
        <v>0</v>
      </c>
      <c r="E45" s="111">
        <v>0</v>
      </c>
      <c r="F45" s="111">
        <v>0</v>
      </c>
      <c r="G45" s="112">
        <v>0</v>
      </c>
      <c r="H45" s="111">
        <v>0</v>
      </c>
      <c r="I45" s="28"/>
    </row>
    <row r="46" spans="1:9" ht="21" customHeight="1" x14ac:dyDescent="0.2">
      <c r="A46" s="338"/>
      <c r="B46" s="91"/>
      <c r="C46" s="91"/>
      <c r="D46" s="111">
        <v>0</v>
      </c>
      <c r="E46" s="111">
        <v>0</v>
      </c>
      <c r="F46" s="111">
        <v>0</v>
      </c>
      <c r="G46" s="112">
        <v>0</v>
      </c>
      <c r="H46" s="111">
        <v>0</v>
      </c>
      <c r="I46" s="28"/>
    </row>
    <row r="47" spans="1:9" ht="20.100000000000001" customHeight="1" x14ac:dyDescent="0.2">
      <c r="A47" s="338"/>
      <c r="B47" s="91"/>
      <c r="C47" s="91"/>
      <c r="D47" s="111">
        <v>0</v>
      </c>
      <c r="E47" s="111">
        <v>0</v>
      </c>
      <c r="F47" s="111">
        <v>0</v>
      </c>
      <c r="G47" s="112">
        <v>0</v>
      </c>
      <c r="H47" s="111">
        <v>0</v>
      </c>
      <c r="I47" s="28"/>
    </row>
    <row r="48" spans="1:9" ht="20.25" customHeight="1" x14ac:dyDescent="0.2">
      <c r="A48" s="338"/>
      <c r="B48" s="91"/>
      <c r="C48" s="91"/>
      <c r="D48" s="111">
        <v>0</v>
      </c>
      <c r="E48" s="111">
        <v>0</v>
      </c>
      <c r="F48" s="111">
        <v>0</v>
      </c>
      <c r="G48" s="112">
        <v>0</v>
      </c>
      <c r="H48" s="111">
        <v>0</v>
      </c>
      <c r="I48" s="28"/>
    </row>
    <row r="49" spans="1:9" ht="21" customHeight="1" x14ac:dyDescent="0.2">
      <c r="A49" s="338"/>
      <c r="B49" s="91"/>
      <c r="C49" s="91"/>
      <c r="D49" s="111">
        <v>0</v>
      </c>
      <c r="E49" s="111">
        <v>0</v>
      </c>
      <c r="F49" s="111">
        <v>0</v>
      </c>
      <c r="G49" s="112">
        <v>0</v>
      </c>
      <c r="H49" s="111">
        <v>0</v>
      </c>
      <c r="I49" s="28"/>
    </row>
    <row r="50" spans="1:9" ht="21" customHeight="1" x14ac:dyDescent="0.2">
      <c r="A50" s="338"/>
      <c r="B50" s="91"/>
      <c r="C50" s="91"/>
      <c r="D50" s="111">
        <v>0</v>
      </c>
      <c r="E50" s="111">
        <v>0</v>
      </c>
      <c r="F50" s="111">
        <v>0</v>
      </c>
      <c r="G50" s="112">
        <v>0</v>
      </c>
      <c r="H50" s="111">
        <v>0</v>
      </c>
      <c r="I50" s="28"/>
    </row>
    <row r="51" spans="1:9" ht="21" customHeight="1" x14ac:dyDescent="0.2">
      <c r="A51" s="338"/>
      <c r="B51" s="91"/>
      <c r="C51" s="91"/>
      <c r="D51" s="111">
        <v>0</v>
      </c>
      <c r="E51" s="111">
        <v>0</v>
      </c>
      <c r="F51" s="111">
        <v>0</v>
      </c>
      <c r="G51" s="112">
        <v>0</v>
      </c>
      <c r="H51" s="111">
        <v>0</v>
      </c>
      <c r="I51" s="28"/>
    </row>
    <row r="52" spans="1:9" ht="21" customHeight="1" x14ac:dyDescent="0.2">
      <c r="A52" s="338"/>
      <c r="B52" s="91"/>
      <c r="C52" s="91"/>
      <c r="D52" s="111">
        <v>0</v>
      </c>
      <c r="E52" s="111">
        <v>0</v>
      </c>
      <c r="F52" s="111">
        <v>0</v>
      </c>
      <c r="G52" s="112">
        <v>0</v>
      </c>
      <c r="H52" s="111">
        <v>0</v>
      </c>
      <c r="I52" s="28"/>
    </row>
    <row r="53" spans="1:9" ht="21" customHeight="1" x14ac:dyDescent="0.2">
      <c r="A53" s="338"/>
      <c r="B53" s="91"/>
      <c r="C53" s="91"/>
      <c r="D53" s="111">
        <v>0</v>
      </c>
      <c r="E53" s="111">
        <v>0</v>
      </c>
      <c r="F53" s="111">
        <v>0</v>
      </c>
      <c r="G53" s="112">
        <v>0</v>
      </c>
      <c r="H53" s="111">
        <v>0</v>
      </c>
      <c r="I53" s="28"/>
    </row>
    <row r="54" spans="1:9" ht="21" customHeight="1" x14ac:dyDescent="0.2">
      <c r="A54" s="338"/>
      <c r="B54" s="91"/>
      <c r="C54" s="91"/>
      <c r="D54" s="111">
        <v>0</v>
      </c>
      <c r="E54" s="111">
        <v>0</v>
      </c>
      <c r="F54" s="111">
        <v>0</v>
      </c>
      <c r="G54" s="112">
        <v>0</v>
      </c>
      <c r="H54" s="111">
        <v>0</v>
      </c>
    </row>
    <row r="55" spans="1:9" ht="20.25" customHeight="1" x14ac:dyDescent="0.2">
      <c r="A55" s="220"/>
      <c r="B55" s="91"/>
      <c r="C55" s="91"/>
      <c r="D55" s="89">
        <v>0</v>
      </c>
      <c r="E55" s="89">
        <v>0</v>
      </c>
      <c r="F55" s="89">
        <v>0</v>
      </c>
      <c r="G55" s="90">
        <v>0</v>
      </c>
      <c r="H55" s="197">
        <v>0</v>
      </c>
    </row>
    <row r="56" spans="1:9" ht="20.100000000000001" customHeight="1" x14ac:dyDescent="0.25">
      <c r="A56" s="223" t="s">
        <v>143</v>
      </c>
      <c r="B56" s="91"/>
      <c r="C56" s="91"/>
      <c r="D56" s="35">
        <f>SUM(D32:D55)</f>
        <v>0</v>
      </c>
      <c r="E56" s="35">
        <f>SUM(E32:E55)</f>
        <v>0</v>
      </c>
      <c r="F56" s="35">
        <f>SUM(F32:F55)</f>
        <v>0</v>
      </c>
      <c r="G56" s="35">
        <f>SUM(G32:G55)</f>
        <v>0</v>
      </c>
      <c r="H56" s="194">
        <f>SUM(H32:H55)</f>
        <v>0</v>
      </c>
    </row>
    <row r="57" spans="1:9" ht="20.100000000000001" customHeight="1" x14ac:dyDescent="0.25">
      <c r="A57" s="223" t="s">
        <v>58</v>
      </c>
      <c r="B57" s="91"/>
      <c r="C57" s="91"/>
      <c r="D57" s="35">
        <f>D27-D56</f>
        <v>0</v>
      </c>
      <c r="E57" s="35">
        <f>E27-E56</f>
        <v>0</v>
      </c>
      <c r="F57" s="35">
        <f>F27-F56</f>
        <v>0</v>
      </c>
      <c r="G57" s="36">
        <f>H27-G56</f>
        <v>0</v>
      </c>
      <c r="H57" s="198">
        <f>H27-H56</f>
        <v>0</v>
      </c>
    </row>
    <row r="58" spans="1:9" ht="15.75" x14ac:dyDescent="0.25">
      <c r="A58" s="223" t="s">
        <v>59</v>
      </c>
      <c r="B58" s="91"/>
      <c r="C58" s="91"/>
      <c r="D58" s="89">
        <v>0</v>
      </c>
      <c r="E58" s="89">
        <f>D61</f>
        <v>0</v>
      </c>
      <c r="F58" s="35">
        <f>+E61</f>
        <v>0</v>
      </c>
      <c r="G58" s="36">
        <f>+F61</f>
        <v>0</v>
      </c>
      <c r="H58" s="198">
        <f>+F61</f>
        <v>0</v>
      </c>
    </row>
    <row r="59" spans="1:9" ht="20.100000000000001" customHeight="1" x14ac:dyDescent="0.25">
      <c r="A59" s="223" t="s">
        <v>60</v>
      </c>
      <c r="B59" s="91"/>
      <c r="C59" s="91"/>
      <c r="D59" s="89">
        <v>0</v>
      </c>
      <c r="E59" s="89">
        <v>0</v>
      </c>
      <c r="F59" s="89">
        <v>0</v>
      </c>
      <c r="G59" s="90">
        <v>0</v>
      </c>
      <c r="H59" s="197">
        <v>0</v>
      </c>
    </row>
    <row r="60" spans="1:9" ht="20.100000000000001" customHeight="1" x14ac:dyDescent="0.25">
      <c r="A60" s="223" t="s">
        <v>66</v>
      </c>
      <c r="B60" s="91"/>
      <c r="C60" s="91"/>
      <c r="D60" s="89">
        <v>0</v>
      </c>
      <c r="E60" s="89">
        <v>0</v>
      </c>
      <c r="F60" s="89">
        <v>0</v>
      </c>
      <c r="G60" s="90">
        <v>0</v>
      </c>
      <c r="H60" s="197">
        <v>0</v>
      </c>
    </row>
    <row r="61" spans="1:9" ht="20.100000000000001" customHeight="1" x14ac:dyDescent="0.25">
      <c r="A61" s="223" t="s">
        <v>144</v>
      </c>
      <c r="B61" s="91"/>
      <c r="C61" s="91"/>
      <c r="D61" s="55">
        <f>D57+D58+D59-D60</f>
        <v>0</v>
      </c>
      <c r="E61" s="343">
        <f>E57+E58+E59-E60</f>
        <v>0</v>
      </c>
      <c r="F61" s="192">
        <f>F57+F58+F59-F60</f>
        <v>0</v>
      </c>
      <c r="G61" s="193">
        <f>G57+G58+G59-G60</f>
        <v>0</v>
      </c>
      <c r="H61" s="199">
        <f>H57+H58+H59-H60</f>
        <v>0</v>
      </c>
    </row>
    <row r="62" spans="1:9" ht="20.100000000000001" customHeight="1" x14ac:dyDescent="0.2"/>
  </sheetData>
  <mergeCells count="4">
    <mergeCell ref="A4:H4"/>
    <mergeCell ref="A5:H5"/>
    <mergeCell ref="A6:H6"/>
    <mergeCell ref="E8:H8"/>
  </mergeCells>
  <pageMargins left="0.7" right="0.7" top="0.75" bottom="0.75" header="0.3" footer="0.3"/>
  <pageSetup scale="61" orientation="portrait" r:id="rId1"/>
  <legacyDrawing r:id="rId2"/>
</worksheet>
</file>

<file path=xl/worksheets/sheet7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FFBFFC-C7EC-42C7-BADF-FD1676012780}">
  <sheetPr>
    <pageSetUpPr fitToPage="1"/>
  </sheetPr>
  <dimension ref="A1:P67"/>
  <sheetViews>
    <sheetView showGridLines="0" zoomScale="85" zoomScaleNormal="85" workbookViewId="0">
      <selection activeCell="I30" sqref="I30"/>
    </sheetView>
  </sheetViews>
  <sheetFormatPr defaultColWidth="8.88671875" defaultRowHeight="15" x14ac:dyDescent="0.2"/>
  <cols>
    <col min="1" max="1" width="5.44140625" style="10" customWidth="1"/>
    <col min="2" max="4" width="8.88671875" style="10"/>
    <col min="5" max="5" width="13.6640625" style="10" customWidth="1"/>
    <col min="6" max="6" width="11.77734375" style="10" customWidth="1"/>
    <col min="7" max="7" width="17.44140625" style="10" customWidth="1"/>
    <col min="8" max="8" width="2.77734375" style="10" customWidth="1"/>
    <col min="9" max="9" width="16.88671875" style="10" customWidth="1"/>
    <col min="10" max="10" width="8.88671875" style="10"/>
    <col min="11" max="11" width="15.44140625" style="10" bestFit="1" customWidth="1"/>
    <col min="12" max="14" width="8.88671875" style="10"/>
    <col min="15" max="15" width="19.21875" style="10" customWidth="1"/>
    <col min="16" max="16" width="12.77734375" style="10" customWidth="1"/>
    <col min="17" max="16384" width="8.88671875" style="10"/>
  </cols>
  <sheetData>
    <row r="1" spans="1:16" x14ac:dyDescent="0.2">
      <c r="I1" s="183" t="s">
        <v>116</v>
      </c>
    </row>
    <row r="2" spans="1:16" ht="26.25" x14ac:dyDescent="0.4">
      <c r="D2" s="39"/>
      <c r="E2" s="87" t="s">
        <v>286</v>
      </c>
      <c r="F2" s="91"/>
    </row>
    <row r="3" spans="1:16" ht="23.25" x14ac:dyDescent="0.35">
      <c r="A3" s="15"/>
      <c r="B3" s="11"/>
      <c r="C3" s="15"/>
      <c r="D3" s="15"/>
      <c r="E3" s="402" t="s">
        <v>215</v>
      </c>
      <c r="F3" s="403"/>
      <c r="G3" s="15"/>
      <c r="H3" s="15"/>
      <c r="I3" s="15"/>
    </row>
    <row r="4" spans="1:16" ht="23.25" x14ac:dyDescent="0.35">
      <c r="A4" s="15"/>
      <c r="B4" s="11"/>
      <c r="C4" s="15"/>
      <c r="D4" s="15"/>
      <c r="E4" s="92" t="s">
        <v>119</v>
      </c>
      <c r="F4" s="177">
        <v>0</v>
      </c>
      <c r="G4" s="15"/>
      <c r="H4" s="15"/>
      <c r="I4" s="15"/>
    </row>
    <row r="5" spans="1:16" ht="24" thickBot="1" x14ac:dyDescent="0.4">
      <c r="A5" s="15"/>
      <c r="B5" s="11"/>
      <c r="C5" s="15"/>
      <c r="D5" s="15"/>
      <c r="E5" s="40"/>
      <c r="F5" s="41"/>
      <c r="G5" s="15"/>
      <c r="H5" s="15"/>
      <c r="I5" s="15"/>
    </row>
    <row r="6" spans="1:16" ht="18.75" thickBot="1" x14ac:dyDescent="0.3">
      <c r="A6" s="75" t="s">
        <v>102</v>
      </c>
      <c r="B6" s="76"/>
      <c r="C6" s="76"/>
      <c r="D6" s="76"/>
      <c r="E6" s="85">
        <v>0</v>
      </c>
      <c r="F6" s="41"/>
    </row>
    <row r="8" spans="1:16" ht="15.75" x14ac:dyDescent="0.25">
      <c r="B8" s="18" t="s">
        <v>8</v>
      </c>
      <c r="N8" s="397" t="s">
        <v>98</v>
      </c>
      <c r="O8" s="397"/>
      <c r="P8" s="397"/>
    </row>
    <row r="9" spans="1:16" x14ac:dyDescent="0.2">
      <c r="A9" s="9" t="s">
        <v>9</v>
      </c>
      <c r="B9" s="9" t="s">
        <v>145</v>
      </c>
      <c r="G9" s="21">
        <f>+'OCL 7 WKS'!H56</f>
        <v>0</v>
      </c>
      <c r="H9" s="14"/>
      <c r="I9" s="14"/>
    </row>
    <row r="10" spans="1:16" x14ac:dyDescent="0.2">
      <c r="B10" s="9" t="s">
        <v>153</v>
      </c>
      <c r="G10" s="22">
        <f>+'OCL 7 WKS'!H60</f>
        <v>0</v>
      </c>
      <c r="H10" s="14"/>
      <c r="I10" s="14"/>
      <c r="N10" s="10" t="s">
        <v>109</v>
      </c>
      <c r="P10" s="45">
        <f>+'OCL 7 WKS'!F56</f>
        <v>0</v>
      </c>
    </row>
    <row r="11" spans="1:16" ht="15.75" thickBot="1" x14ac:dyDescent="0.25">
      <c r="B11" s="9" t="s">
        <v>10</v>
      </c>
      <c r="G11" s="22"/>
      <c r="H11" s="14"/>
      <c r="I11" s="21">
        <f>G9+G10</f>
        <v>0</v>
      </c>
      <c r="N11" s="10" t="s">
        <v>110</v>
      </c>
      <c r="P11" s="46">
        <f>+'OCL 7 WKS'!F60</f>
        <v>0</v>
      </c>
    </row>
    <row r="12" spans="1:16" ht="15.75" thickBot="1" x14ac:dyDescent="0.25">
      <c r="A12" s="9" t="s">
        <v>11</v>
      </c>
      <c r="B12" s="9" t="s">
        <v>63</v>
      </c>
      <c r="G12" s="14"/>
      <c r="H12" s="14"/>
      <c r="I12" s="83">
        <v>0</v>
      </c>
      <c r="K12" s="42" t="str">
        <f>IF(I12&gt;P24,"Too High", "Within Limitations")</f>
        <v>Within Limitations</v>
      </c>
      <c r="N12" s="10" t="s">
        <v>99</v>
      </c>
      <c r="P12" s="45">
        <f>SUM(P10:P11)</f>
        <v>0</v>
      </c>
    </row>
    <row r="13" spans="1:16" x14ac:dyDescent="0.2">
      <c r="A13" s="9" t="s">
        <v>12</v>
      </c>
      <c r="B13" s="9" t="s">
        <v>13</v>
      </c>
      <c r="I13" s="1"/>
      <c r="P13" s="45"/>
    </row>
    <row r="14" spans="1:16" ht="15.75" thickBot="1" x14ac:dyDescent="0.25">
      <c r="B14" s="9" t="s">
        <v>14</v>
      </c>
      <c r="I14" s="174">
        <f>I11+I12</f>
        <v>0</v>
      </c>
      <c r="N14" s="10" t="s">
        <v>120</v>
      </c>
      <c r="P14" s="79">
        <f>+P12*0.75</f>
        <v>0</v>
      </c>
    </row>
    <row r="15" spans="1:16" ht="15.75" thickTop="1" x14ac:dyDescent="0.2">
      <c r="I15" s="12"/>
    </row>
    <row r="16" spans="1:16" ht="15.75" x14ac:dyDescent="0.25">
      <c r="B16" s="18" t="s">
        <v>15</v>
      </c>
      <c r="N16" s="10" t="s">
        <v>165</v>
      </c>
      <c r="P16" s="79">
        <f>+'OCL 7 WKS'!H56</f>
        <v>0</v>
      </c>
    </row>
    <row r="17" spans="1:16" x14ac:dyDescent="0.2">
      <c r="A17" s="9">
        <v>4</v>
      </c>
      <c r="B17" s="9" t="s">
        <v>115</v>
      </c>
      <c r="F17" s="9" t="str">
        <f>(+TOC!D2-1) &amp; " (Note 2)"</f>
        <v>2026 (Note 2)</v>
      </c>
      <c r="I17" s="21">
        <f>+'OCL 7 WKS'!F61</f>
        <v>0</v>
      </c>
      <c r="N17" s="10" t="s">
        <v>325</v>
      </c>
      <c r="P17" s="80">
        <f>+'OCL 7 WKS'!H60</f>
        <v>0</v>
      </c>
    </row>
    <row r="18" spans="1:16" x14ac:dyDescent="0.2">
      <c r="A18" s="9" t="s">
        <v>16</v>
      </c>
      <c r="B18" s="9" t="s">
        <v>154</v>
      </c>
      <c r="G18" s="20">
        <f>+'OCL 7 WKS'!H27</f>
        <v>0</v>
      </c>
      <c r="I18" s="1"/>
      <c r="N18" s="10" t="s">
        <v>99</v>
      </c>
      <c r="P18" s="79">
        <f>SUM(P16:P17)</f>
        <v>0</v>
      </c>
    </row>
    <row r="19" spans="1:16" x14ac:dyDescent="0.2">
      <c r="B19" s="9" t="s">
        <v>155</v>
      </c>
      <c r="G19" s="19">
        <f>+'OCL 7 WKS'!H59</f>
        <v>0</v>
      </c>
      <c r="P19" s="79"/>
    </row>
    <row r="20" spans="1:16" x14ac:dyDescent="0.2">
      <c r="B20" s="9" t="s">
        <v>17</v>
      </c>
      <c r="G20" s="1"/>
      <c r="N20" s="10" t="s">
        <v>120</v>
      </c>
      <c r="P20" s="79">
        <f>+P18*0.75</f>
        <v>0</v>
      </c>
    </row>
    <row r="21" spans="1:16" x14ac:dyDescent="0.2">
      <c r="B21" s="9" t="s">
        <v>18</v>
      </c>
      <c r="I21" s="24">
        <f>G18+G19</f>
        <v>0</v>
      </c>
      <c r="P21" s="81"/>
    </row>
    <row r="22" spans="1:16" x14ac:dyDescent="0.2">
      <c r="B22" s="9"/>
      <c r="I22" s="13"/>
      <c r="P22" s="81"/>
    </row>
    <row r="23" spans="1:16" ht="15.75" x14ac:dyDescent="0.25">
      <c r="A23" s="9" t="s">
        <v>19</v>
      </c>
      <c r="B23" s="18" t="s">
        <v>20</v>
      </c>
      <c r="I23" s="23">
        <f>I17+I21</f>
        <v>0</v>
      </c>
      <c r="N23" s="10" t="s">
        <v>167</v>
      </c>
      <c r="P23" s="81"/>
    </row>
    <row r="24" spans="1:16" x14ac:dyDescent="0.2">
      <c r="A24" s="9" t="s">
        <v>21</v>
      </c>
      <c r="B24" s="9" t="s">
        <v>22</v>
      </c>
      <c r="I24" s="1"/>
      <c r="N24" s="10" t="s">
        <v>120</v>
      </c>
      <c r="P24" s="82">
        <f>MIN(P14,P20)</f>
        <v>0</v>
      </c>
    </row>
    <row r="25" spans="1:16" x14ac:dyDescent="0.2">
      <c r="B25" s="9" t="s">
        <v>23</v>
      </c>
      <c r="I25" s="21">
        <f>IF((I14-I23)&lt;0,0,I14-I23)</f>
        <v>0</v>
      </c>
    </row>
    <row r="26" spans="1:16" ht="15.75" thickBot="1" x14ac:dyDescent="0.25">
      <c r="A26" s="9" t="s">
        <v>24</v>
      </c>
      <c r="B26" s="9" t="s">
        <v>25</v>
      </c>
      <c r="I26" s="1"/>
    </row>
    <row r="27" spans="1:16" ht="15.75" thickBot="1" x14ac:dyDescent="0.25">
      <c r="B27" s="9" t="s">
        <v>26</v>
      </c>
      <c r="I27" s="84">
        <v>0</v>
      </c>
      <c r="K27" s="42" t="str">
        <f>IF(I27&gt;(I25*0.05),"Too High", "Within Limitations")</f>
        <v>Within Limitations</v>
      </c>
    </row>
    <row r="28" spans="1:16" ht="16.5" thickBot="1" x14ac:dyDescent="0.3">
      <c r="A28" s="9" t="s">
        <v>27</v>
      </c>
      <c r="B28" s="9" t="s">
        <v>149</v>
      </c>
      <c r="I28" s="173">
        <f>I25+I27</f>
        <v>0</v>
      </c>
      <c r="J28" s="16"/>
      <c r="K28" s="16"/>
      <c r="L28" s="16"/>
    </row>
    <row r="29" spans="1:16" ht="16.5" thickTop="1" thickBot="1" x14ac:dyDescent="0.25">
      <c r="I29" s="12"/>
    </row>
    <row r="30" spans="1:16" ht="16.5" thickBot="1" x14ac:dyDescent="0.3">
      <c r="A30" s="17" t="s">
        <v>34</v>
      </c>
      <c r="B30" s="10" t="s">
        <v>139</v>
      </c>
      <c r="I30" s="25" t="e">
        <f>ROUND(I28/E6*1000,2)</f>
        <v>#DIV/0!</v>
      </c>
      <c r="K30" s="42" t="e">
        <f>IF(I30&gt;(F4),"Too High", "Within Limitations")</f>
        <v>#DIV/0!</v>
      </c>
    </row>
    <row r="32" spans="1:16" ht="37.5" customHeight="1" x14ac:dyDescent="0.25">
      <c r="A32" s="395" t="s">
        <v>214</v>
      </c>
      <c r="B32" s="396"/>
      <c r="C32" s="396"/>
      <c r="D32" s="396"/>
      <c r="E32" s="396"/>
      <c r="F32" s="396"/>
      <c r="G32" s="396"/>
      <c r="H32" s="396"/>
      <c r="I32" s="396"/>
    </row>
    <row r="33" spans="1:10" x14ac:dyDescent="0.2">
      <c r="A33" s="9"/>
    </row>
    <row r="34" spans="1:10" ht="15" customHeight="1" x14ac:dyDescent="0.2">
      <c r="A34" s="362" t="s">
        <v>125</v>
      </c>
      <c r="B34" s="362"/>
      <c r="C34" s="362"/>
      <c r="D34" s="362"/>
      <c r="E34" s="362"/>
      <c r="F34" s="362"/>
      <c r="G34" s="362"/>
      <c r="H34" s="362"/>
      <c r="I34" s="362"/>
    </row>
    <row r="35" spans="1:10" x14ac:dyDescent="0.2">
      <c r="A35" s="362"/>
      <c r="B35" s="362"/>
      <c r="C35" s="362"/>
      <c r="D35" s="362"/>
      <c r="E35" s="362"/>
      <c r="F35" s="362"/>
      <c r="G35" s="362"/>
      <c r="H35" s="362"/>
      <c r="I35" s="362"/>
    </row>
    <row r="36" spans="1:10" x14ac:dyDescent="0.2">
      <c r="A36" s="362"/>
      <c r="B36" s="362"/>
      <c r="C36" s="362"/>
      <c r="D36" s="362"/>
      <c r="E36" s="362"/>
      <c r="F36" s="362"/>
      <c r="G36" s="362"/>
      <c r="H36" s="362"/>
      <c r="I36" s="362"/>
    </row>
    <row r="37" spans="1:10" hidden="1" x14ac:dyDescent="0.2">
      <c r="A37" s="44"/>
      <c r="B37" s="44"/>
      <c r="C37" s="44"/>
      <c r="D37" s="44"/>
      <c r="E37" s="44"/>
      <c r="F37" s="44"/>
      <c r="G37" s="44"/>
      <c r="H37" s="44"/>
      <c r="I37" s="44"/>
    </row>
    <row r="38" spans="1:10" ht="15.75" hidden="1" x14ac:dyDescent="0.25">
      <c r="A38" s="16" t="s">
        <v>124</v>
      </c>
    </row>
    <row r="39" spans="1:10" ht="15.75" hidden="1" x14ac:dyDescent="0.25">
      <c r="A39" s="16"/>
    </row>
    <row r="40" spans="1:10" ht="19.5" hidden="1" customHeight="1" x14ac:dyDescent="0.2">
      <c r="A40" s="360" t="s">
        <v>123</v>
      </c>
      <c r="B40" s="360"/>
      <c r="C40" s="360"/>
      <c r="D40" s="360"/>
      <c r="E40" s="360"/>
      <c r="F40" s="360"/>
      <c r="G40" s="360"/>
      <c r="H40" s="360"/>
      <c r="I40" s="360"/>
      <c r="J40" s="360"/>
    </row>
    <row r="41" spans="1:10" ht="19.5" hidden="1" customHeight="1" x14ac:dyDescent="0.2">
      <c r="A41" s="360"/>
      <c r="B41" s="360"/>
      <c r="C41" s="360"/>
      <c r="D41" s="360"/>
      <c r="E41" s="360"/>
      <c r="F41" s="360"/>
      <c r="G41" s="360"/>
      <c r="H41" s="360"/>
      <c r="I41" s="360"/>
      <c r="J41" s="360"/>
    </row>
    <row r="42" spans="1:10" ht="19.5" hidden="1" customHeight="1" x14ac:dyDescent="0.2">
      <c r="A42" s="360"/>
      <c r="B42" s="360"/>
      <c r="C42" s="360"/>
      <c r="D42" s="360"/>
      <c r="E42" s="360"/>
      <c r="F42" s="360"/>
      <c r="G42" s="360"/>
      <c r="H42" s="360"/>
      <c r="I42" s="360"/>
      <c r="J42" s="360"/>
    </row>
    <row r="43" spans="1:10" ht="19.5" hidden="1" customHeight="1" x14ac:dyDescent="0.2">
      <c r="A43" s="360"/>
      <c r="B43" s="360"/>
      <c r="C43" s="360"/>
      <c r="D43" s="360"/>
      <c r="E43" s="360"/>
      <c r="F43" s="360"/>
      <c r="G43" s="360"/>
      <c r="H43" s="360"/>
      <c r="I43" s="360"/>
      <c r="J43" s="360"/>
    </row>
    <row r="44" spans="1:10" ht="19.5" hidden="1" customHeight="1" x14ac:dyDescent="0.2">
      <c r="A44" s="360"/>
      <c r="B44" s="360"/>
      <c r="C44" s="360"/>
      <c r="D44" s="360"/>
      <c r="E44" s="360"/>
      <c r="F44" s="360"/>
      <c r="G44" s="360"/>
      <c r="H44" s="360"/>
      <c r="I44" s="360"/>
      <c r="J44" s="360"/>
    </row>
    <row r="45" spans="1:10" hidden="1" x14ac:dyDescent="0.2"/>
    <row r="46" spans="1:10" ht="18.75" hidden="1" customHeight="1" x14ac:dyDescent="0.2">
      <c r="A46" s="360" t="s">
        <v>121</v>
      </c>
      <c r="B46" s="360"/>
      <c r="C46" s="360"/>
      <c r="D46" s="360"/>
      <c r="E46" s="360"/>
      <c r="F46" s="360"/>
      <c r="G46" s="360"/>
      <c r="H46" s="360"/>
      <c r="I46" s="360"/>
      <c r="J46" s="360"/>
    </row>
    <row r="47" spans="1:10" ht="18.75" hidden="1" customHeight="1" x14ac:dyDescent="0.2">
      <c r="A47" s="360"/>
      <c r="B47" s="360"/>
      <c r="C47" s="360"/>
      <c r="D47" s="360"/>
      <c r="E47" s="360"/>
      <c r="F47" s="360"/>
      <c r="G47" s="360"/>
      <c r="H47" s="360"/>
      <c r="I47" s="360"/>
      <c r="J47" s="360"/>
    </row>
    <row r="48" spans="1:10" ht="18.75" hidden="1" customHeight="1" x14ac:dyDescent="0.2">
      <c r="A48" s="360"/>
      <c r="B48" s="360"/>
      <c r="C48" s="360"/>
      <c r="D48" s="360"/>
      <c r="E48" s="360"/>
      <c r="F48" s="360"/>
      <c r="G48" s="360"/>
      <c r="H48" s="360"/>
      <c r="I48" s="360"/>
      <c r="J48" s="360"/>
    </row>
    <row r="49" spans="1:10" ht="18.75" hidden="1" customHeight="1" x14ac:dyDescent="0.2">
      <c r="A49" s="360"/>
      <c r="B49" s="360"/>
      <c r="C49" s="360"/>
      <c r="D49" s="360"/>
      <c r="E49" s="360"/>
      <c r="F49" s="360"/>
      <c r="G49" s="360"/>
      <c r="H49" s="360"/>
      <c r="I49" s="360"/>
      <c r="J49" s="360"/>
    </row>
    <row r="50" spans="1:10" ht="18.75" hidden="1" customHeight="1" x14ac:dyDescent="0.2">
      <c r="A50" s="360"/>
      <c r="B50" s="360"/>
      <c r="C50" s="360"/>
      <c r="D50" s="360"/>
      <c r="E50" s="360"/>
      <c r="F50" s="360"/>
      <c r="G50" s="360"/>
      <c r="H50" s="360"/>
      <c r="I50" s="360"/>
      <c r="J50" s="360"/>
    </row>
    <row r="51" spans="1:10" ht="18.75" hidden="1" customHeight="1" x14ac:dyDescent="0.2">
      <c r="A51" s="360"/>
      <c r="B51" s="360"/>
      <c r="C51" s="360"/>
      <c r="D51" s="360"/>
      <c r="E51" s="360"/>
      <c r="F51" s="360"/>
      <c r="G51" s="360"/>
      <c r="H51" s="360"/>
      <c r="I51" s="360"/>
      <c r="J51" s="360"/>
    </row>
    <row r="52" spans="1:10" ht="21.75" hidden="1" customHeight="1" x14ac:dyDescent="0.2">
      <c r="A52" s="360"/>
      <c r="B52" s="360"/>
      <c r="C52" s="360"/>
      <c r="D52" s="360"/>
      <c r="E52" s="360"/>
      <c r="F52" s="360"/>
      <c r="G52" s="360"/>
      <c r="H52" s="360"/>
      <c r="I52" s="360"/>
      <c r="J52" s="360"/>
    </row>
    <row r="53" spans="1:10" hidden="1" x14ac:dyDescent="0.2">
      <c r="A53" s="360" t="s">
        <v>122</v>
      </c>
      <c r="B53" s="360"/>
      <c r="C53" s="360"/>
      <c r="D53" s="360"/>
      <c r="E53" s="360"/>
      <c r="F53" s="360"/>
      <c r="G53" s="360"/>
      <c r="H53" s="360"/>
      <c r="I53" s="360"/>
      <c r="J53" s="360"/>
    </row>
    <row r="54" spans="1:10" hidden="1" x14ac:dyDescent="0.2">
      <c r="A54" s="360"/>
      <c r="B54" s="360"/>
      <c r="C54" s="360"/>
      <c r="D54" s="360"/>
      <c r="E54" s="360"/>
      <c r="F54" s="360"/>
      <c r="G54" s="360"/>
      <c r="H54" s="360"/>
      <c r="I54" s="360"/>
      <c r="J54" s="360"/>
    </row>
    <row r="55" spans="1:10" hidden="1" x14ac:dyDescent="0.2">
      <c r="A55" s="360"/>
      <c r="B55" s="360"/>
      <c r="C55" s="360"/>
      <c r="D55" s="360"/>
      <c r="E55" s="360"/>
      <c r="F55" s="360"/>
      <c r="G55" s="360"/>
      <c r="H55" s="360"/>
      <c r="I55" s="360"/>
      <c r="J55" s="360"/>
    </row>
    <row r="56" spans="1:10" hidden="1" x14ac:dyDescent="0.2">
      <c r="A56" s="360"/>
      <c r="B56" s="360"/>
      <c r="C56" s="360"/>
      <c r="D56" s="360"/>
      <c r="E56" s="360"/>
      <c r="F56" s="360"/>
      <c r="G56" s="360"/>
      <c r="H56" s="360"/>
      <c r="I56" s="360"/>
      <c r="J56" s="360"/>
    </row>
    <row r="57" spans="1:10" hidden="1" x14ac:dyDescent="0.2">
      <c r="A57" s="360"/>
      <c r="B57" s="360"/>
      <c r="C57" s="360"/>
      <c r="D57" s="360"/>
      <c r="E57" s="360"/>
      <c r="F57" s="360"/>
      <c r="G57" s="360"/>
      <c r="H57" s="360"/>
      <c r="I57" s="360"/>
      <c r="J57" s="360"/>
    </row>
    <row r="58" spans="1:10" hidden="1" x14ac:dyDescent="0.2">
      <c r="A58" s="360"/>
      <c r="B58" s="360"/>
      <c r="C58" s="360"/>
      <c r="D58" s="360"/>
      <c r="E58" s="360"/>
      <c r="F58" s="360"/>
      <c r="G58" s="360"/>
      <c r="H58" s="360"/>
      <c r="I58" s="360"/>
      <c r="J58" s="360"/>
    </row>
    <row r="59" spans="1:10" hidden="1" x14ac:dyDescent="0.2">
      <c r="A59" s="360"/>
      <c r="B59" s="360"/>
      <c r="C59" s="360"/>
      <c r="D59" s="360"/>
      <c r="E59" s="360"/>
      <c r="F59" s="360"/>
      <c r="G59" s="360"/>
      <c r="H59" s="360"/>
      <c r="I59" s="360"/>
      <c r="J59" s="360"/>
    </row>
    <row r="60" spans="1:10" hidden="1" x14ac:dyDescent="0.2">
      <c r="A60" s="360"/>
      <c r="B60" s="360"/>
      <c r="C60" s="360"/>
      <c r="D60" s="360"/>
      <c r="E60" s="360"/>
      <c r="F60" s="360"/>
      <c r="G60" s="360"/>
      <c r="H60" s="360"/>
      <c r="I60" s="360"/>
      <c r="J60" s="360"/>
    </row>
    <row r="61" spans="1:10" hidden="1" x14ac:dyDescent="0.2">
      <c r="A61" s="360"/>
      <c r="B61" s="360"/>
      <c r="C61" s="360"/>
      <c r="D61" s="360"/>
      <c r="E61" s="360"/>
      <c r="F61" s="360"/>
      <c r="G61" s="360"/>
      <c r="H61" s="360"/>
      <c r="I61" s="360"/>
      <c r="J61" s="360"/>
    </row>
    <row r="62" spans="1:10" hidden="1" x14ac:dyDescent="0.2">
      <c r="A62" s="360"/>
      <c r="B62" s="360"/>
      <c r="C62" s="360"/>
      <c r="D62" s="360"/>
      <c r="E62" s="360"/>
      <c r="F62" s="360"/>
      <c r="G62" s="360"/>
      <c r="H62" s="360"/>
      <c r="I62" s="360"/>
      <c r="J62" s="360"/>
    </row>
    <row r="63" spans="1:10" hidden="1" x14ac:dyDescent="0.2">
      <c r="A63" s="360"/>
      <c r="B63" s="360"/>
      <c r="C63" s="360"/>
      <c r="D63" s="360"/>
      <c r="E63" s="360"/>
      <c r="F63" s="360"/>
      <c r="G63" s="360"/>
      <c r="H63" s="360"/>
      <c r="I63" s="360"/>
      <c r="J63" s="360"/>
    </row>
    <row r="64" spans="1:10" hidden="1" x14ac:dyDescent="0.2">
      <c r="A64" s="360"/>
      <c r="B64" s="360"/>
      <c r="C64" s="360"/>
      <c r="D64" s="360"/>
      <c r="E64" s="360"/>
      <c r="F64" s="360"/>
      <c r="G64" s="360"/>
      <c r="H64" s="360"/>
      <c r="I64" s="360"/>
      <c r="J64" s="360"/>
    </row>
    <row r="65" spans="1:10" hidden="1" x14ac:dyDescent="0.2">
      <c r="A65" s="360"/>
      <c r="B65" s="360"/>
      <c r="C65" s="360"/>
      <c r="D65" s="360"/>
      <c r="E65" s="360"/>
      <c r="F65" s="360"/>
      <c r="G65" s="360"/>
      <c r="H65" s="360"/>
      <c r="I65" s="360"/>
      <c r="J65" s="360"/>
    </row>
    <row r="66" spans="1:10" hidden="1" x14ac:dyDescent="0.2">
      <c r="A66" s="360"/>
      <c r="B66" s="360"/>
      <c r="C66" s="360"/>
      <c r="D66" s="360"/>
      <c r="E66" s="360"/>
      <c r="F66" s="360"/>
      <c r="G66" s="360"/>
      <c r="H66" s="360"/>
      <c r="I66" s="360"/>
      <c r="J66" s="360"/>
    </row>
    <row r="67" spans="1:10" hidden="1" x14ac:dyDescent="0.2"/>
  </sheetData>
  <mergeCells count="7">
    <mergeCell ref="A53:J66"/>
    <mergeCell ref="E3:F3"/>
    <mergeCell ref="N8:P8"/>
    <mergeCell ref="A32:I32"/>
    <mergeCell ref="A34:I36"/>
    <mergeCell ref="A40:J44"/>
    <mergeCell ref="A46:J52"/>
  </mergeCells>
  <conditionalFormatting sqref="K12 K27">
    <cfRule type="containsText" dxfId="28" priority="6" operator="containsText" text="Too High">
      <formula>NOT(ISERROR(SEARCH("Too High",K12)))</formula>
    </cfRule>
  </conditionalFormatting>
  <conditionalFormatting sqref="K12">
    <cfRule type="containsText" dxfId="27" priority="7" operator="containsText" text="Within Limitations">
      <formula>NOT(ISERROR(SEARCH("Within Limitations",K12)))</formula>
    </cfRule>
  </conditionalFormatting>
  <conditionalFormatting sqref="K27">
    <cfRule type="containsText" dxfId="26" priority="8" operator="containsText" text="Within Limitations">
      <formula>NOT(ISERROR(SEARCH("Within Limitations",K27)))</formula>
    </cfRule>
  </conditionalFormatting>
  <conditionalFormatting sqref="K30">
    <cfRule type="containsText" dxfId="25" priority="3" operator="containsText" text="Too High">
      <formula>NOT(ISERROR(SEARCH("Too High",K30)))</formula>
    </cfRule>
    <cfRule type="containsText" dxfId="24" priority="4" operator="containsText" text="Within Limitations">
      <formula>NOT(ISERROR(SEARCH("Within Limitations",K30)))</formula>
    </cfRule>
  </conditionalFormatting>
  <conditionalFormatting sqref="P14">
    <cfRule type="expression" dxfId="23" priority="1">
      <formula>"$P$14&gt;(.75*$P$12)"</formula>
    </cfRule>
  </conditionalFormatting>
  <conditionalFormatting sqref="P20">
    <cfRule type="expression" dxfId="22" priority="2">
      <formula>"$P$14&gt;(.75*$P$12)"</formula>
    </cfRule>
  </conditionalFormatting>
  <pageMargins left="0.7" right="0.7" top="0.75" bottom="0.75" header="0.3" footer="0.3"/>
  <pageSetup scale="63" orientation="portrait" r:id="rId1"/>
  <legacyDrawing r:id="rId2"/>
</worksheet>
</file>

<file path=xl/worksheets/sheet8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BE9D12-B901-4B99-97F5-5A2F1FE272CB}">
  <sheetPr>
    <pageSetUpPr fitToPage="1"/>
  </sheetPr>
  <dimension ref="A1:I62"/>
  <sheetViews>
    <sheetView topLeftCell="A19" zoomScale="85" zoomScaleNormal="85" workbookViewId="0">
      <selection activeCell="E58" sqref="E58"/>
    </sheetView>
  </sheetViews>
  <sheetFormatPr defaultColWidth="9.77734375" defaultRowHeight="15" x14ac:dyDescent="0.2"/>
  <cols>
    <col min="1" max="2" width="9.77734375" style="10"/>
    <col min="3" max="3" width="13.5546875" style="10" customWidth="1"/>
    <col min="4" max="4" width="14.5546875" style="10" customWidth="1"/>
    <col min="5" max="6" width="15.77734375" style="10" customWidth="1"/>
    <col min="7" max="8" width="14.77734375" style="10" customWidth="1"/>
    <col min="9" max="9" width="4.77734375" style="10" customWidth="1"/>
    <col min="10" max="16384" width="9.77734375" style="10"/>
  </cols>
  <sheetData>
    <row r="1" spans="1:9" ht="15" customHeight="1" x14ac:dyDescent="0.2">
      <c r="H1" s="182" t="s">
        <v>116</v>
      </c>
    </row>
    <row r="2" spans="1:9" ht="15" customHeight="1" x14ac:dyDescent="0.2">
      <c r="H2" s="9"/>
    </row>
    <row r="3" spans="1:9" ht="15" customHeight="1" x14ac:dyDescent="0.2"/>
    <row r="4" spans="1:9" ht="15" customHeight="1" x14ac:dyDescent="0.25">
      <c r="A4" s="398" t="str">
        <f>+'OCL 7'!E2</f>
        <v>OCL Example Fund 7</v>
      </c>
      <c r="B4" s="398"/>
      <c r="C4" s="398"/>
      <c r="D4" s="398"/>
      <c r="E4" s="398"/>
      <c r="F4" s="398"/>
      <c r="G4" s="398"/>
      <c r="H4" s="398"/>
    </row>
    <row r="5" spans="1:9" ht="15" customHeight="1" x14ac:dyDescent="0.25">
      <c r="A5" s="397" t="s">
        <v>156</v>
      </c>
      <c r="B5" s="397"/>
      <c r="C5" s="397"/>
      <c r="D5" s="397"/>
      <c r="E5" s="397"/>
      <c r="F5" s="397"/>
      <c r="G5" s="397"/>
      <c r="H5" s="397"/>
    </row>
    <row r="6" spans="1:9" ht="15" customHeight="1" x14ac:dyDescent="0.25">
      <c r="A6" s="397" t="str">
        <f>+'OCL 7'!E3</f>
        <v>Fund XXXX</v>
      </c>
      <c r="B6" s="397"/>
      <c r="C6" s="397"/>
      <c r="D6" s="397"/>
      <c r="E6" s="397"/>
      <c r="F6" s="397"/>
      <c r="G6" s="397"/>
      <c r="H6" s="397"/>
    </row>
    <row r="7" spans="1:9" ht="15" customHeight="1" x14ac:dyDescent="0.2">
      <c r="C7" s="9"/>
      <c r="D7" s="9"/>
    </row>
    <row r="8" spans="1:9" ht="15" customHeight="1" x14ac:dyDescent="0.2">
      <c r="D8" s="340" t="s">
        <v>697</v>
      </c>
      <c r="E8" s="399" t="s">
        <v>698</v>
      </c>
      <c r="F8" s="400"/>
      <c r="G8" s="400"/>
      <c r="H8" s="401"/>
    </row>
    <row r="9" spans="1:9" ht="15" customHeight="1" x14ac:dyDescent="0.2">
      <c r="D9" s="5" t="s">
        <v>28</v>
      </c>
      <c r="E9" s="5" t="s">
        <v>28</v>
      </c>
      <c r="F9" s="5" t="s">
        <v>29</v>
      </c>
      <c r="G9" s="29" t="s">
        <v>29</v>
      </c>
      <c r="H9" s="30"/>
      <c r="I9" s="28"/>
    </row>
    <row r="10" spans="1:9" ht="15" customHeight="1" x14ac:dyDescent="0.2">
      <c r="D10" s="5" t="s">
        <v>30</v>
      </c>
      <c r="E10" s="5" t="s">
        <v>30</v>
      </c>
      <c r="F10" s="5" t="s">
        <v>30</v>
      </c>
      <c r="G10" s="29" t="s">
        <v>30</v>
      </c>
      <c r="H10" s="30"/>
      <c r="I10" s="28"/>
    </row>
    <row r="11" spans="1:9" ht="15" customHeight="1" x14ac:dyDescent="0.25">
      <c r="A11" s="223" t="s">
        <v>31</v>
      </c>
      <c r="B11" s="91"/>
      <c r="C11" s="91"/>
      <c r="D11" s="31">
        <f>+E11-1</f>
        <v>2024</v>
      </c>
      <c r="E11" s="31">
        <f>+F11-1</f>
        <v>2025</v>
      </c>
      <c r="F11" s="31">
        <f>+G11-1</f>
        <v>2026</v>
      </c>
      <c r="G11" s="32">
        <f>+TOC!D2</f>
        <v>2027</v>
      </c>
      <c r="H11" s="33"/>
      <c r="I11" s="28"/>
    </row>
    <row r="12" spans="1:9" ht="21" customHeight="1" x14ac:dyDescent="0.2">
      <c r="A12" s="338" t="s">
        <v>64</v>
      </c>
      <c r="B12" s="91"/>
      <c r="C12" s="91"/>
      <c r="D12" s="117">
        <v>0</v>
      </c>
      <c r="E12" s="117">
        <v>0</v>
      </c>
      <c r="F12" s="118">
        <v>0</v>
      </c>
      <c r="G12" s="113"/>
      <c r="H12" s="122"/>
      <c r="I12" s="53"/>
    </row>
    <row r="13" spans="1:9" ht="21" customHeight="1" x14ac:dyDescent="0.2">
      <c r="A13" s="338" t="s">
        <v>85</v>
      </c>
      <c r="B13" s="91"/>
      <c r="C13" s="91"/>
      <c r="D13" s="117">
        <v>0</v>
      </c>
      <c r="E13" s="117">
        <v>0</v>
      </c>
      <c r="F13" s="118">
        <v>0</v>
      </c>
      <c r="G13" s="113"/>
      <c r="H13" s="120">
        <v>0</v>
      </c>
      <c r="I13" s="53"/>
    </row>
    <row r="14" spans="1:9" ht="21" customHeight="1" x14ac:dyDescent="0.2">
      <c r="A14" s="338" t="s">
        <v>65</v>
      </c>
      <c r="B14" s="91"/>
      <c r="C14" s="91"/>
      <c r="D14" s="117">
        <v>0</v>
      </c>
      <c r="E14" s="117">
        <v>0</v>
      </c>
      <c r="F14" s="118">
        <v>0</v>
      </c>
      <c r="G14" s="113"/>
      <c r="H14" s="120">
        <v>0</v>
      </c>
      <c r="I14" s="53"/>
    </row>
    <row r="15" spans="1:9" ht="21" customHeight="1" x14ac:dyDescent="0.2">
      <c r="A15" s="338" t="s">
        <v>82</v>
      </c>
      <c r="B15" s="91"/>
      <c r="C15" s="91"/>
      <c r="D15" s="117">
        <v>0</v>
      </c>
      <c r="E15" s="117">
        <v>0</v>
      </c>
      <c r="F15" s="118">
        <v>0</v>
      </c>
      <c r="G15" s="113"/>
      <c r="H15" s="120">
        <v>0</v>
      </c>
      <c r="I15" s="34"/>
    </row>
    <row r="16" spans="1:9" ht="20.25" customHeight="1" x14ac:dyDescent="0.2">
      <c r="A16" s="338" t="s">
        <v>86</v>
      </c>
      <c r="B16" s="91"/>
      <c r="C16" s="91"/>
      <c r="D16" s="117">
        <v>0</v>
      </c>
      <c r="E16" s="117">
        <v>0</v>
      </c>
      <c r="F16" s="118">
        <v>0</v>
      </c>
      <c r="G16" s="113"/>
      <c r="H16" s="120">
        <v>0</v>
      </c>
      <c r="I16" s="34"/>
    </row>
    <row r="17" spans="1:9" ht="21" customHeight="1" x14ac:dyDescent="0.2">
      <c r="A17" s="338" t="s">
        <v>87</v>
      </c>
      <c r="B17" s="91"/>
      <c r="C17" s="91"/>
      <c r="D17" s="117">
        <v>0</v>
      </c>
      <c r="E17" s="117">
        <v>0</v>
      </c>
      <c r="F17" s="118">
        <v>0</v>
      </c>
      <c r="G17" s="113"/>
      <c r="H17" s="120">
        <v>0</v>
      </c>
      <c r="I17" s="34"/>
    </row>
    <row r="18" spans="1:9" ht="20.25" customHeight="1" x14ac:dyDescent="0.2">
      <c r="A18" s="338" t="s">
        <v>67</v>
      </c>
      <c r="B18" s="91"/>
      <c r="C18" s="91"/>
      <c r="D18" s="117">
        <v>0</v>
      </c>
      <c r="E18" s="117">
        <v>0</v>
      </c>
      <c r="F18" s="118">
        <v>0</v>
      </c>
      <c r="G18" s="113"/>
      <c r="H18" s="120">
        <v>0</v>
      </c>
      <c r="I18" s="34"/>
    </row>
    <row r="19" spans="1:9" ht="20.25" customHeight="1" x14ac:dyDescent="0.2">
      <c r="A19" s="338" t="s">
        <v>80</v>
      </c>
      <c r="B19" s="91"/>
      <c r="C19" s="91"/>
      <c r="D19" s="117">
        <v>0</v>
      </c>
      <c r="E19" s="117">
        <v>0</v>
      </c>
      <c r="F19" s="118">
        <v>0</v>
      </c>
      <c r="G19" s="113"/>
      <c r="H19" s="120">
        <v>0</v>
      </c>
      <c r="I19" s="34"/>
    </row>
    <row r="20" spans="1:9" ht="20.25" customHeight="1" x14ac:dyDescent="0.2">
      <c r="A20" s="338" t="s">
        <v>56</v>
      </c>
      <c r="B20" s="91"/>
      <c r="C20" s="91"/>
      <c r="D20" s="117">
        <v>0</v>
      </c>
      <c r="E20" s="117">
        <v>0</v>
      </c>
      <c r="F20" s="118">
        <v>0</v>
      </c>
      <c r="G20" s="113"/>
      <c r="H20" s="120">
        <v>0</v>
      </c>
      <c r="I20" s="34"/>
    </row>
    <row r="21" spans="1:9" ht="20.25" customHeight="1" x14ac:dyDescent="0.2">
      <c r="A21" s="338" t="s">
        <v>92</v>
      </c>
      <c r="B21" s="91"/>
      <c r="C21" s="91"/>
      <c r="D21" s="117">
        <v>0</v>
      </c>
      <c r="E21" s="117">
        <v>0</v>
      </c>
      <c r="F21" s="118">
        <v>0</v>
      </c>
      <c r="G21" s="113"/>
      <c r="H21" s="120">
        <v>0</v>
      </c>
      <c r="I21" s="34"/>
    </row>
    <row r="22" spans="1:9" ht="21" customHeight="1" x14ac:dyDescent="0.2">
      <c r="A22" s="338"/>
      <c r="B22" s="91"/>
      <c r="C22" s="91"/>
      <c r="D22" s="117">
        <v>0</v>
      </c>
      <c r="E22" s="117">
        <v>0</v>
      </c>
      <c r="F22" s="118">
        <v>0</v>
      </c>
      <c r="G22" s="113"/>
      <c r="H22" s="120">
        <v>0</v>
      </c>
      <c r="I22" s="34"/>
    </row>
    <row r="23" spans="1:9" ht="21" customHeight="1" x14ac:dyDescent="0.2">
      <c r="A23" s="338"/>
      <c r="B23" s="91"/>
      <c r="C23" s="91"/>
      <c r="D23" s="117">
        <v>0</v>
      </c>
      <c r="E23" s="117">
        <v>0</v>
      </c>
      <c r="F23" s="118">
        <v>0</v>
      </c>
      <c r="G23" s="113"/>
      <c r="H23" s="120">
        <v>0</v>
      </c>
      <c r="I23" s="34"/>
    </row>
    <row r="24" spans="1:9" ht="21" customHeight="1" x14ac:dyDescent="0.2">
      <c r="A24" s="338"/>
      <c r="B24" s="91"/>
      <c r="C24" s="91"/>
      <c r="D24" s="117">
        <v>0</v>
      </c>
      <c r="E24" s="117">
        <v>0</v>
      </c>
      <c r="F24" s="118">
        <v>0</v>
      </c>
      <c r="G24" s="113"/>
      <c r="H24" s="120">
        <v>0</v>
      </c>
      <c r="I24" s="34"/>
    </row>
    <row r="25" spans="1:9" ht="21" customHeight="1" x14ac:dyDescent="0.2">
      <c r="A25" s="338"/>
      <c r="B25" s="91"/>
      <c r="C25" s="91"/>
      <c r="D25" s="117">
        <v>0</v>
      </c>
      <c r="E25" s="117">
        <v>0</v>
      </c>
      <c r="F25" s="118">
        <v>0</v>
      </c>
      <c r="G25" s="113"/>
      <c r="H25" s="120">
        <v>0</v>
      </c>
      <c r="I25" s="34"/>
    </row>
    <row r="26" spans="1:9" ht="20.25" customHeight="1" x14ac:dyDescent="0.2">
      <c r="A26" s="338"/>
      <c r="B26" s="91"/>
      <c r="C26" s="91"/>
      <c r="D26" s="117">
        <v>0</v>
      </c>
      <c r="E26" s="117">
        <v>0</v>
      </c>
      <c r="F26" s="118">
        <v>0</v>
      </c>
      <c r="G26" s="113"/>
      <c r="H26" s="120">
        <v>0</v>
      </c>
      <c r="I26" s="34"/>
    </row>
    <row r="27" spans="1:9" ht="28.5" customHeight="1" x14ac:dyDescent="0.2">
      <c r="A27" s="220" t="s">
        <v>135</v>
      </c>
      <c r="B27" s="91"/>
      <c r="C27" s="91"/>
      <c r="D27" s="35">
        <f>SUM(D12:D26)</f>
        <v>0</v>
      </c>
      <c r="E27" s="35">
        <f>SUM(E12:E26)</f>
        <v>0</v>
      </c>
      <c r="F27" s="35">
        <f>SUM(F12:F26)</f>
        <v>0</v>
      </c>
      <c r="G27" s="55"/>
      <c r="H27" s="207">
        <f>SUM(H13:H26)</f>
        <v>0</v>
      </c>
      <c r="I27" s="53"/>
    </row>
    <row r="28" spans="1:9" x14ac:dyDescent="0.2">
      <c r="A28" s="91"/>
      <c r="B28" s="91"/>
      <c r="C28" s="91"/>
      <c r="D28" s="1"/>
      <c r="E28" s="1"/>
      <c r="F28" s="1"/>
      <c r="H28" s="1"/>
    </row>
    <row r="29" spans="1:9" x14ac:dyDescent="0.2">
      <c r="A29" s="91"/>
      <c r="B29" s="91"/>
      <c r="C29" s="91"/>
      <c r="D29" s="2" t="s">
        <v>28</v>
      </c>
      <c r="E29" s="2" t="s">
        <v>28</v>
      </c>
      <c r="F29" s="2" t="s">
        <v>29</v>
      </c>
      <c r="G29" s="3"/>
      <c r="H29" s="4" t="s">
        <v>41</v>
      </c>
      <c r="I29" s="28"/>
    </row>
    <row r="30" spans="1:9" ht="15.75" x14ac:dyDescent="0.25">
      <c r="A30" s="223"/>
      <c r="B30" s="91"/>
      <c r="C30" s="91"/>
      <c r="D30" s="5" t="s">
        <v>42</v>
      </c>
      <c r="E30" s="5" t="s">
        <v>42</v>
      </c>
      <c r="F30" s="5" t="s">
        <v>42</v>
      </c>
      <c r="G30" s="6" t="s">
        <v>43</v>
      </c>
      <c r="H30" s="7" t="s">
        <v>44</v>
      </c>
      <c r="I30" s="28"/>
    </row>
    <row r="31" spans="1:9" ht="20.25" customHeight="1" x14ac:dyDescent="0.25">
      <c r="A31" s="223" t="s">
        <v>45</v>
      </c>
      <c r="B31" s="91"/>
      <c r="C31" s="91"/>
      <c r="D31" s="5">
        <f>+D11</f>
        <v>2024</v>
      </c>
      <c r="E31" s="5">
        <f>+E11</f>
        <v>2025</v>
      </c>
      <c r="F31" s="5">
        <f>+F11</f>
        <v>2026</v>
      </c>
      <c r="G31" s="8">
        <f>+G11</f>
        <v>2027</v>
      </c>
      <c r="H31" s="7">
        <f>+G11</f>
        <v>2027</v>
      </c>
      <c r="I31" s="28"/>
    </row>
    <row r="32" spans="1:9" ht="20.25" customHeight="1" x14ac:dyDescent="0.2">
      <c r="A32" s="338" t="s">
        <v>68</v>
      </c>
      <c r="B32" s="91"/>
      <c r="C32" s="91"/>
      <c r="D32" s="111">
        <v>0</v>
      </c>
      <c r="E32" s="111">
        <v>0</v>
      </c>
      <c r="F32" s="111">
        <v>0</v>
      </c>
      <c r="G32" s="112">
        <v>0</v>
      </c>
      <c r="H32" s="111">
        <v>0</v>
      </c>
      <c r="I32" s="28"/>
    </row>
    <row r="33" spans="1:9" ht="20.25" customHeight="1" x14ac:dyDescent="0.2">
      <c r="A33" s="338" t="s">
        <v>178</v>
      </c>
      <c r="B33" s="91"/>
      <c r="C33" s="91"/>
      <c r="D33" s="111">
        <v>0</v>
      </c>
      <c r="E33" s="111">
        <v>0</v>
      </c>
      <c r="F33" s="111">
        <v>0</v>
      </c>
      <c r="G33" s="112">
        <v>0</v>
      </c>
      <c r="H33" s="111">
        <v>0</v>
      </c>
      <c r="I33" s="28"/>
    </row>
    <row r="34" spans="1:9" ht="20.25" customHeight="1" x14ac:dyDescent="0.2">
      <c r="A34" s="338" t="s">
        <v>216</v>
      </c>
      <c r="B34" s="91"/>
      <c r="C34" s="91"/>
      <c r="D34" s="111">
        <v>0</v>
      </c>
      <c r="E34" s="111">
        <v>0</v>
      </c>
      <c r="F34" s="111">
        <v>0</v>
      </c>
      <c r="G34" s="112">
        <v>0</v>
      </c>
      <c r="H34" s="111">
        <v>0</v>
      </c>
      <c r="I34" s="28"/>
    </row>
    <row r="35" spans="1:9" ht="20.25" customHeight="1" x14ac:dyDescent="0.2">
      <c r="A35" s="338" t="s">
        <v>217</v>
      </c>
      <c r="B35" s="91"/>
      <c r="C35" s="91"/>
      <c r="D35" s="111">
        <v>0</v>
      </c>
      <c r="E35" s="111">
        <v>0</v>
      </c>
      <c r="F35" s="111">
        <v>0</v>
      </c>
      <c r="G35" s="112">
        <v>0</v>
      </c>
      <c r="H35" s="111">
        <v>0</v>
      </c>
      <c r="I35" s="28"/>
    </row>
    <row r="36" spans="1:9" ht="20.25" customHeight="1" x14ac:dyDescent="0.2">
      <c r="A36" s="338"/>
      <c r="B36" s="91"/>
      <c r="C36" s="91"/>
      <c r="D36" s="111">
        <v>0</v>
      </c>
      <c r="E36" s="111">
        <v>0</v>
      </c>
      <c r="F36" s="111">
        <v>0</v>
      </c>
      <c r="G36" s="112">
        <v>0</v>
      </c>
      <c r="H36" s="111">
        <v>0</v>
      </c>
      <c r="I36" s="28"/>
    </row>
    <row r="37" spans="1:9" ht="20.25" customHeight="1" x14ac:dyDescent="0.2">
      <c r="A37" s="338"/>
      <c r="B37" s="91"/>
      <c r="C37" s="91"/>
      <c r="D37" s="111">
        <v>0</v>
      </c>
      <c r="E37" s="111">
        <v>0</v>
      </c>
      <c r="F37" s="111">
        <v>0</v>
      </c>
      <c r="G37" s="112">
        <v>0</v>
      </c>
      <c r="H37" s="111">
        <v>0</v>
      </c>
      <c r="I37" s="28"/>
    </row>
    <row r="38" spans="1:9" ht="20.25" customHeight="1" x14ac:dyDescent="0.2">
      <c r="A38" s="338"/>
      <c r="B38" s="91"/>
      <c r="C38" s="91"/>
      <c r="D38" s="111">
        <v>0</v>
      </c>
      <c r="E38" s="111">
        <v>0</v>
      </c>
      <c r="F38" s="111">
        <v>0</v>
      </c>
      <c r="G38" s="112">
        <v>0</v>
      </c>
      <c r="H38" s="111">
        <v>0</v>
      </c>
      <c r="I38" s="28"/>
    </row>
    <row r="39" spans="1:9" ht="20.25" customHeight="1" x14ac:dyDescent="0.2">
      <c r="A39" s="338"/>
      <c r="B39" s="91"/>
      <c r="C39" s="91"/>
      <c r="D39" s="111">
        <v>0</v>
      </c>
      <c r="E39" s="111">
        <v>0</v>
      </c>
      <c r="F39" s="111">
        <v>0</v>
      </c>
      <c r="G39" s="112">
        <v>0</v>
      </c>
      <c r="H39" s="111">
        <v>0</v>
      </c>
      <c r="I39" s="28"/>
    </row>
    <row r="40" spans="1:9" ht="20.25" customHeight="1" x14ac:dyDescent="0.2">
      <c r="A40" s="338"/>
      <c r="B40" s="91"/>
      <c r="C40" s="91"/>
      <c r="D40" s="111">
        <v>0</v>
      </c>
      <c r="E40" s="111">
        <v>0</v>
      </c>
      <c r="F40" s="111">
        <v>0</v>
      </c>
      <c r="G40" s="112">
        <v>0</v>
      </c>
      <c r="H40" s="111">
        <v>0</v>
      </c>
      <c r="I40" s="28"/>
    </row>
    <row r="41" spans="1:9" ht="20.25" customHeight="1" x14ac:dyDescent="0.2">
      <c r="A41" s="338"/>
      <c r="B41" s="91"/>
      <c r="C41" s="91"/>
      <c r="D41" s="111">
        <v>0</v>
      </c>
      <c r="E41" s="111">
        <v>0</v>
      </c>
      <c r="F41" s="111">
        <v>0</v>
      </c>
      <c r="G41" s="112">
        <v>0</v>
      </c>
      <c r="H41" s="111">
        <v>0</v>
      </c>
      <c r="I41" s="28"/>
    </row>
    <row r="42" spans="1:9" ht="20.25" customHeight="1" x14ac:dyDescent="0.2">
      <c r="A42" s="338"/>
      <c r="B42" s="91"/>
      <c r="C42" s="91"/>
      <c r="D42" s="111">
        <v>0</v>
      </c>
      <c r="E42" s="111">
        <v>0</v>
      </c>
      <c r="F42" s="111">
        <v>0</v>
      </c>
      <c r="G42" s="112">
        <v>0</v>
      </c>
      <c r="H42" s="111">
        <v>0</v>
      </c>
      <c r="I42" s="28"/>
    </row>
    <row r="43" spans="1:9" ht="20.25" customHeight="1" x14ac:dyDescent="0.2">
      <c r="A43" s="338"/>
      <c r="B43" s="91"/>
      <c r="C43" s="91"/>
      <c r="D43" s="111">
        <v>0</v>
      </c>
      <c r="E43" s="111">
        <v>0</v>
      </c>
      <c r="F43" s="111">
        <v>0</v>
      </c>
      <c r="G43" s="112">
        <v>0</v>
      </c>
      <c r="H43" s="111">
        <v>0</v>
      </c>
      <c r="I43" s="28"/>
    </row>
    <row r="44" spans="1:9" ht="20.25" customHeight="1" x14ac:dyDescent="0.2">
      <c r="A44" s="338"/>
      <c r="B44" s="91"/>
      <c r="C44" s="91"/>
      <c r="D44" s="111">
        <v>0</v>
      </c>
      <c r="E44" s="111">
        <v>0</v>
      </c>
      <c r="F44" s="111">
        <v>0</v>
      </c>
      <c r="G44" s="112">
        <v>0</v>
      </c>
      <c r="H44" s="111">
        <v>0</v>
      </c>
      <c r="I44" s="28"/>
    </row>
    <row r="45" spans="1:9" ht="20.25" customHeight="1" x14ac:dyDescent="0.2">
      <c r="A45" s="338"/>
      <c r="B45" s="91"/>
      <c r="C45" s="91"/>
      <c r="D45" s="111">
        <v>0</v>
      </c>
      <c r="E45" s="111">
        <v>0</v>
      </c>
      <c r="F45" s="111">
        <v>0</v>
      </c>
      <c r="G45" s="112">
        <v>0</v>
      </c>
      <c r="H45" s="111">
        <v>0</v>
      </c>
      <c r="I45" s="28"/>
    </row>
    <row r="46" spans="1:9" ht="21" customHeight="1" x14ac:dyDescent="0.2">
      <c r="A46" s="338"/>
      <c r="B46" s="91"/>
      <c r="C46" s="91"/>
      <c r="D46" s="111">
        <v>0</v>
      </c>
      <c r="E46" s="111">
        <v>0</v>
      </c>
      <c r="F46" s="111">
        <v>0</v>
      </c>
      <c r="G46" s="112">
        <v>0</v>
      </c>
      <c r="H46" s="111">
        <v>0</v>
      </c>
      <c r="I46" s="28"/>
    </row>
    <row r="47" spans="1:9" ht="20.100000000000001" customHeight="1" x14ac:dyDescent="0.2">
      <c r="A47" s="338"/>
      <c r="B47" s="91"/>
      <c r="C47" s="91"/>
      <c r="D47" s="111">
        <v>0</v>
      </c>
      <c r="E47" s="111">
        <v>0</v>
      </c>
      <c r="F47" s="111">
        <v>0</v>
      </c>
      <c r="G47" s="112">
        <v>0</v>
      </c>
      <c r="H47" s="111">
        <v>0</v>
      </c>
      <c r="I47" s="28"/>
    </row>
    <row r="48" spans="1:9" ht="20.25" customHeight="1" x14ac:dyDescent="0.2">
      <c r="A48" s="338"/>
      <c r="B48" s="91"/>
      <c r="C48" s="91"/>
      <c r="D48" s="111">
        <v>0</v>
      </c>
      <c r="E48" s="111">
        <v>0</v>
      </c>
      <c r="F48" s="111">
        <v>0</v>
      </c>
      <c r="G48" s="112">
        <v>0</v>
      </c>
      <c r="H48" s="111">
        <v>0</v>
      </c>
      <c r="I48" s="28"/>
    </row>
    <row r="49" spans="1:9" ht="21" customHeight="1" x14ac:dyDescent="0.2">
      <c r="A49" s="338"/>
      <c r="B49" s="91"/>
      <c r="C49" s="91"/>
      <c r="D49" s="111">
        <v>0</v>
      </c>
      <c r="E49" s="111">
        <v>0</v>
      </c>
      <c r="F49" s="111">
        <v>0</v>
      </c>
      <c r="G49" s="112">
        <v>0</v>
      </c>
      <c r="H49" s="111">
        <v>0</v>
      </c>
      <c r="I49" s="28"/>
    </row>
    <row r="50" spans="1:9" ht="21" customHeight="1" x14ac:dyDescent="0.2">
      <c r="A50" s="338"/>
      <c r="B50" s="91"/>
      <c r="C50" s="91"/>
      <c r="D50" s="111">
        <v>0</v>
      </c>
      <c r="E50" s="111">
        <v>0</v>
      </c>
      <c r="F50" s="111">
        <v>0</v>
      </c>
      <c r="G50" s="112">
        <v>0</v>
      </c>
      <c r="H50" s="111">
        <v>0</v>
      </c>
      <c r="I50" s="28"/>
    </row>
    <row r="51" spans="1:9" ht="21" customHeight="1" x14ac:dyDescent="0.2">
      <c r="A51" s="338"/>
      <c r="B51" s="91"/>
      <c r="C51" s="91"/>
      <c r="D51" s="111">
        <v>0</v>
      </c>
      <c r="E51" s="111">
        <v>0</v>
      </c>
      <c r="F51" s="111">
        <v>0</v>
      </c>
      <c r="G51" s="112">
        <v>0</v>
      </c>
      <c r="H51" s="111">
        <v>0</v>
      </c>
      <c r="I51" s="28"/>
    </row>
    <row r="52" spans="1:9" ht="21" customHeight="1" x14ac:dyDescent="0.2">
      <c r="A52" s="338"/>
      <c r="B52" s="91"/>
      <c r="C52" s="91"/>
      <c r="D52" s="111">
        <v>0</v>
      </c>
      <c r="E52" s="111">
        <v>0</v>
      </c>
      <c r="F52" s="111">
        <v>0</v>
      </c>
      <c r="G52" s="112">
        <v>0</v>
      </c>
      <c r="H52" s="111">
        <v>0</v>
      </c>
      <c r="I52" s="28"/>
    </row>
    <row r="53" spans="1:9" ht="21" customHeight="1" x14ac:dyDescent="0.2">
      <c r="A53" s="338"/>
      <c r="B53" s="91"/>
      <c r="C53" s="91"/>
      <c r="D53" s="111">
        <v>0</v>
      </c>
      <c r="E53" s="111">
        <v>0</v>
      </c>
      <c r="F53" s="111">
        <v>0</v>
      </c>
      <c r="G53" s="112">
        <v>0</v>
      </c>
      <c r="H53" s="111">
        <v>0</v>
      </c>
    </row>
    <row r="54" spans="1:9" ht="21" customHeight="1" x14ac:dyDescent="0.2">
      <c r="A54" s="338"/>
      <c r="B54" s="91"/>
      <c r="C54" s="91"/>
      <c r="D54" s="111">
        <v>0</v>
      </c>
      <c r="E54" s="111">
        <v>0</v>
      </c>
      <c r="F54" s="111">
        <v>0</v>
      </c>
      <c r="G54" s="112">
        <v>0</v>
      </c>
      <c r="H54" s="111">
        <v>0</v>
      </c>
    </row>
    <row r="55" spans="1:9" ht="20.25" customHeight="1" x14ac:dyDescent="0.2">
      <c r="A55" s="220"/>
      <c r="B55" s="91"/>
      <c r="C55" s="91"/>
      <c r="D55" s="89">
        <v>0</v>
      </c>
      <c r="E55" s="89">
        <v>0</v>
      </c>
      <c r="F55" s="89">
        <v>0</v>
      </c>
      <c r="G55" s="90">
        <v>0</v>
      </c>
      <c r="H55" s="197">
        <v>0</v>
      </c>
    </row>
    <row r="56" spans="1:9" ht="20.100000000000001" customHeight="1" x14ac:dyDescent="0.25">
      <c r="A56" s="223" t="s">
        <v>143</v>
      </c>
      <c r="B56" s="91"/>
      <c r="C56" s="91"/>
      <c r="D56" s="35">
        <f>SUM(D32:D55)</f>
        <v>0</v>
      </c>
      <c r="E56" s="35">
        <f>SUM(E32:E55)</f>
        <v>0</v>
      </c>
      <c r="F56" s="35">
        <f>SUM(F32:F55)</f>
        <v>0</v>
      </c>
      <c r="G56" s="35">
        <f>SUM(G32:G55)</f>
        <v>0</v>
      </c>
      <c r="H56" s="194">
        <f>SUM(H32:H55)</f>
        <v>0</v>
      </c>
    </row>
    <row r="57" spans="1:9" ht="20.100000000000001" customHeight="1" x14ac:dyDescent="0.25">
      <c r="A57" s="223" t="s">
        <v>58</v>
      </c>
      <c r="B57" s="91"/>
      <c r="C57" s="91"/>
      <c r="D57" s="35">
        <f>D27-D56</f>
        <v>0</v>
      </c>
      <c r="E57" s="35">
        <f>E27-E56</f>
        <v>0</v>
      </c>
      <c r="F57" s="35">
        <f>F27-F56</f>
        <v>0</v>
      </c>
      <c r="G57" s="36">
        <f>H27-G56</f>
        <v>0</v>
      </c>
      <c r="H57" s="198">
        <f>H27-H56</f>
        <v>0</v>
      </c>
    </row>
    <row r="58" spans="1:9" ht="15.75" x14ac:dyDescent="0.25">
      <c r="A58" s="223" t="s">
        <v>59</v>
      </c>
      <c r="B58" s="91"/>
      <c r="C58" s="91"/>
      <c r="D58" s="89">
        <v>0</v>
      </c>
      <c r="E58" s="89">
        <f>D61</f>
        <v>0</v>
      </c>
      <c r="F58" s="35">
        <f>+E61</f>
        <v>0</v>
      </c>
      <c r="G58" s="36">
        <f>+F61</f>
        <v>0</v>
      </c>
      <c r="H58" s="198">
        <f>+F61</f>
        <v>0</v>
      </c>
    </row>
    <row r="59" spans="1:9" ht="20.100000000000001" customHeight="1" x14ac:dyDescent="0.25">
      <c r="A59" s="223" t="s">
        <v>60</v>
      </c>
      <c r="B59" s="91"/>
      <c r="C59" s="91"/>
      <c r="D59" s="89">
        <v>0</v>
      </c>
      <c r="E59" s="89">
        <v>0</v>
      </c>
      <c r="F59" s="89">
        <v>0</v>
      </c>
      <c r="G59" s="90">
        <v>0</v>
      </c>
      <c r="H59" s="197">
        <v>0</v>
      </c>
    </row>
    <row r="60" spans="1:9" ht="20.100000000000001" customHeight="1" x14ac:dyDescent="0.25">
      <c r="A60" s="223" t="s">
        <v>66</v>
      </c>
      <c r="B60" s="91"/>
      <c r="C60" s="91"/>
      <c r="D60" s="89">
        <v>0</v>
      </c>
      <c r="E60" s="89">
        <v>0</v>
      </c>
      <c r="F60" s="89">
        <v>0</v>
      </c>
      <c r="G60" s="90">
        <v>0</v>
      </c>
      <c r="H60" s="197">
        <v>0</v>
      </c>
    </row>
    <row r="61" spans="1:9" ht="20.100000000000001" customHeight="1" x14ac:dyDescent="0.25">
      <c r="A61" s="223" t="s">
        <v>144</v>
      </c>
      <c r="B61" s="91"/>
      <c r="C61" s="91"/>
      <c r="D61" s="55">
        <f>D57+D58+D59-D60</f>
        <v>0</v>
      </c>
      <c r="E61" s="343">
        <f>E57+E58+E59-E60</f>
        <v>0</v>
      </c>
      <c r="F61" s="192">
        <f>F57+F58+F59-F60</f>
        <v>0</v>
      </c>
      <c r="G61" s="193">
        <f>G57+G58+G59-G60</f>
        <v>0</v>
      </c>
      <c r="H61" s="199">
        <f>H57+H58+H59-H60</f>
        <v>0</v>
      </c>
    </row>
    <row r="62" spans="1:9" ht="20.100000000000001" customHeight="1" x14ac:dyDescent="0.2"/>
  </sheetData>
  <mergeCells count="4">
    <mergeCell ref="A4:H4"/>
    <mergeCell ref="A5:H5"/>
    <mergeCell ref="A6:H6"/>
    <mergeCell ref="E8:H8"/>
  </mergeCells>
  <pageMargins left="0.7" right="0.7" top="0.75" bottom="0.75" header="0.3" footer="0.3"/>
  <pageSetup scale="61" orientation="portrait" r:id="rId1"/>
  <legacyDrawing r:id="rId2"/>
</worksheet>
</file>

<file path=xl/worksheets/sheet8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6CB4D1-2EEF-4B78-BD8B-0EC5FF547B4D}">
  <sheetPr>
    <pageSetUpPr fitToPage="1"/>
  </sheetPr>
  <dimension ref="A1:P67"/>
  <sheetViews>
    <sheetView showGridLines="0" zoomScale="85" zoomScaleNormal="85" workbookViewId="0">
      <selection activeCell="I30" sqref="I30"/>
    </sheetView>
  </sheetViews>
  <sheetFormatPr defaultColWidth="8.88671875" defaultRowHeight="15" x14ac:dyDescent="0.2"/>
  <cols>
    <col min="1" max="1" width="5.44140625" style="10" customWidth="1"/>
    <col min="2" max="4" width="8.88671875" style="10"/>
    <col min="5" max="5" width="13.6640625" style="10" customWidth="1"/>
    <col min="6" max="6" width="11.77734375" style="10" customWidth="1"/>
    <col min="7" max="7" width="17.44140625" style="10" customWidth="1"/>
    <col min="8" max="8" width="2.77734375" style="10" customWidth="1"/>
    <col min="9" max="9" width="16.88671875" style="10" customWidth="1"/>
    <col min="10" max="10" width="8.88671875" style="10"/>
    <col min="11" max="11" width="15.44140625" style="10" bestFit="1" customWidth="1"/>
    <col min="12" max="14" width="8.88671875" style="10"/>
    <col min="15" max="15" width="19.21875" style="10" customWidth="1"/>
    <col min="16" max="16" width="12.77734375" style="10" customWidth="1"/>
    <col min="17" max="16384" width="8.88671875" style="10"/>
  </cols>
  <sheetData>
    <row r="1" spans="1:16" x14ac:dyDescent="0.2">
      <c r="I1" s="183" t="s">
        <v>116</v>
      </c>
    </row>
    <row r="2" spans="1:16" ht="26.25" x14ac:dyDescent="0.4">
      <c r="D2" s="39"/>
      <c r="E2" s="87" t="s">
        <v>285</v>
      </c>
      <c r="F2" s="91"/>
    </row>
    <row r="3" spans="1:16" ht="23.25" x14ac:dyDescent="0.35">
      <c r="A3" s="15"/>
      <c r="B3" s="11"/>
      <c r="C3" s="15"/>
      <c r="D3" s="15"/>
      <c r="E3" s="402" t="s">
        <v>215</v>
      </c>
      <c r="F3" s="403"/>
      <c r="G3" s="15"/>
      <c r="H3" s="15"/>
      <c r="I3" s="15"/>
    </row>
    <row r="4" spans="1:16" ht="23.25" x14ac:dyDescent="0.35">
      <c r="A4" s="15"/>
      <c r="B4" s="11"/>
      <c r="C4" s="15"/>
      <c r="D4" s="15"/>
      <c r="E4" s="92" t="s">
        <v>119</v>
      </c>
      <c r="F4" s="177">
        <v>0</v>
      </c>
      <c r="G4" s="15"/>
      <c r="H4" s="15"/>
      <c r="I4" s="15"/>
    </row>
    <row r="5" spans="1:16" ht="24" thickBot="1" x14ac:dyDescent="0.4">
      <c r="A5" s="15"/>
      <c r="B5" s="11"/>
      <c r="C5" s="15"/>
      <c r="D5" s="15"/>
      <c r="E5" s="40"/>
      <c r="F5" s="41"/>
      <c r="G5" s="15"/>
      <c r="H5" s="15"/>
      <c r="I5" s="15"/>
    </row>
    <row r="6" spans="1:16" ht="18.75" thickBot="1" x14ac:dyDescent="0.3">
      <c r="A6" s="75" t="s">
        <v>102</v>
      </c>
      <c r="B6" s="76"/>
      <c r="C6" s="76"/>
      <c r="D6" s="76"/>
      <c r="E6" s="85">
        <v>0</v>
      </c>
      <c r="F6" s="41"/>
    </row>
    <row r="8" spans="1:16" ht="15.75" x14ac:dyDescent="0.25">
      <c r="B8" s="18" t="s">
        <v>8</v>
      </c>
      <c r="N8" s="397" t="s">
        <v>98</v>
      </c>
      <c r="O8" s="397"/>
      <c r="P8" s="397"/>
    </row>
    <row r="9" spans="1:16" x14ac:dyDescent="0.2">
      <c r="A9" s="9" t="s">
        <v>9</v>
      </c>
      <c r="B9" s="9" t="s">
        <v>145</v>
      </c>
      <c r="G9" s="21">
        <f>+'OCL 8 WKS'!H56</f>
        <v>0</v>
      </c>
      <c r="H9" s="14"/>
      <c r="I9" s="14"/>
    </row>
    <row r="10" spans="1:16" x14ac:dyDescent="0.2">
      <c r="B10" s="9" t="s">
        <v>153</v>
      </c>
      <c r="G10" s="22">
        <f>+'OCL 8 WKS'!H60</f>
        <v>0</v>
      </c>
      <c r="H10" s="14"/>
      <c r="I10" s="14"/>
      <c r="N10" s="10" t="s">
        <v>109</v>
      </c>
      <c r="P10" s="45">
        <f>+'OCL 8 WKS'!F56</f>
        <v>0</v>
      </c>
    </row>
    <row r="11" spans="1:16" ht="15.75" thickBot="1" x14ac:dyDescent="0.25">
      <c r="B11" s="9" t="s">
        <v>10</v>
      </c>
      <c r="G11" s="22"/>
      <c r="H11" s="14"/>
      <c r="I11" s="21">
        <f>G9+G10</f>
        <v>0</v>
      </c>
      <c r="N11" s="10" t="s">
        <v>110</v>
      </c>
      <c r="P11" s="46">
        <f>+'OCL 8 WKS'!F60</f>
        <v>0</v>
      </c>
    </row>
    <row r="12" spans="1:16" ht="15.75" thickBot="1" x14ac:dyDescent="0.25">
      <c r="A12" s="9" t="s">
        <v>11</v>
      </c>
      <c r="B12" s="9" t="s">
        <v>63</v>
      </c>
      <c r="G12" s="14"/>
      <c r="H12" s="14"/>
      <c r="I12" s="83">
        <v>0</v>
      </c>
      <c r="K12" s="42" t="str">
        <f>IF(I12&gt;P24,"Too High", "Within Limitations")</f>
        <v>Within Limitations</v>
      </c>
      <c r="N12" s="10" t="s">
        <v>99</v>
      </c>
      <c r="P12" s="45">
        <f>SUM(P10:P11)</f>
        <v>0</v>
      </c>
    </row>
    <row r="13" spans="1:16" x14ac:dyDescent="0.2">
      <c r="A13" s="9" t="s">
        <v>12</v>
      </c>
      <c r="B13" s="9" t="s">
        <v>13</v>
      </c>
      <c r="I13" s="1"/>
      <c r="P13" s="45"/>
    </row>
    <row r="14" spans="1:16" ht="15.75" thickBot="1" x14ac:dyDescent="0.25">
      <c r="B14" s="9" t="s">
        <v>14</v>
      </c>
      <c r="I14" s="174">
        <f>I11+I12</f>
        <v>0</v>
      </c>
      <c r="N14" s="10" t="s">
        <v>120</v>
      </c>
      <c r="P14" s="79">
        <f>+P12*0.75</f>
        <v>0</v>
      </c>
    </row>
    <row r="15" spans="1:16" ht="15.75" thickTop="1" x14ac:dyDescent="0.2">
      <c r="I15" s="12"/>
    </row>
    <row r="16" spans="1:16" ht="15.75" x14ac:dyDescent="0.25">
      <c r="B16" s="18" t="s">
        <v>15</v>
      </c>
      <c r="N16" s="10" t="s">
        <v>165</v>
      </c>
      <c r="P16" s="79">
        <f>+'OCL 8 WKS'!H56</f>
        <v>0</v>
      </c>
    </row>
    <row r="17" spans="1:16" x14ac:dyDescent="0.2">
      <c r="A17" s="9">
        <v>4</v>
      </c>
      <c r="B17" s="9" t="s">
        <v>115</v>
      </c>
      <c r="F17" s="9" t="str">
        <f>(+TOC!D2-1) &amp; " (Note 2)"</f>
        <v>2026 (Note 2)</v>
      </c>
      <c r="I17" s="21">
        <f>+'OCL 8 WKS'!F61</f>
        <v>0</v>
      </c>
      <c r="N17" s="10" t="s">
        <v>325</v>
      </c>
      <c r="P17" s="80">
        <f>+'OCL 8 WKS'!H60</f>
        <v>0</v>
      </c>
    </row>
    <row r="18" spans="1:16" x14ac:dyDescent="0.2">
      <c r="A18" s="9" t="s">
        <v>16</v>
      </c>
      <c r="B18" s="9" t="s">
        <v>154</v>
      </c>
      <c r="G18" s="20">
        <f>+'OCL 8 WKS'!H27</f>
        <v>0</v>
      </c>
      <c r="I18" s="1"/>
      <c r="N18" s="10" t="s">
        <v>99</v>
      </c>
      <c r="P18" s="79">
        <f>SUM(P16:P17)</f>
        <v>0</v>
      </c>
    </row>
    <row r="19" spans="1:16" x14ac:dyDescent="0.2">
      <c r="B19" s="9" t="s">
        <v>155</v>
      </c>
      <c r="G19" s="19">
        <f>+'OCL 8 WKS'!H59</f>
        <v>0</v>
      </c>
      <c r="P19" s="79"/>
    </row>
    <row r="20" spans="1:16" x14ac:dyDescent="0.2">
      <c r="B20" s="9" t="s">
        <v>17</v>
      </c>
      <c r="G20" s="1"/>
      <c r="N20" s="10" t="s">
        <v>120</v>
      </c>
      <c r="P20" s="79">
        <f>+P18*0.75</f>
        <v>0</v>
      </c>
    </row>
    <row r="21" spans="1:16" x14ac:dyDescent="0.2">
      <c r="B21" s="9" t="s">
        <v>18</v>
      </c>
      <c r="I21" s="24">
        <f>G18+G19</f>
        <v>0</v>
      </c>
      <c r="P21" s="81"/>
    </row>
    <row r="22" spans="1:16" x14ac:dyDescent="0.2">
      <c r="B22" s="9"/>
      <c r="I22" s="13"/>
      <c r="P22" s="81"/>
    </row>
    <row r="23" spans="1:16" ht="15.75" x14ac:dyDescent="0.25">
      <c r="A23" s="9" t="s">
        <v>19</v>
      </c>
      <c r="B23" s="18" t="s">
        <v>20</v>
      </c>
      <c r="I23" s="23">
        <f>I17+I21</f>
        <v>0</v>
      </c>
      <c r="N23" s="10" t="s">
        <v>167</v>
      </c>
      <c r="P23" s="81"/>
    </row>
    <row r="24" spans="1:16" x14ac:dyDescent="0.2">
      <c r="A24" s="9" t="s">
        <v>21</v>
      </c>
      <c r="B24" s="9" t="s">
        <v>22</v>
      </c>
      <c r="I24" s="1"/>
      <c r="N24" s="10" t="s">
        <v>120</v>
      </c>
      <c r="P24" s="82">
        <f>MIN(P14,P20)</f>
        <v>0</v>
      </c>
    </row>
    <row r="25" spans="1:16" x14ac:dyDescent="0.2">
      <c r="B25" s="9" t="s">
        <v>23</v>
      </c>
      <c r="I25" s="21">
        <f>IF((I14-I23)&lt;0,0,I14-I23)</f>
        <v>0</v>
      </c>
    </row>
    <row r="26" spans="1:16" ht="15.75" thickBot="1" x14ac:dyDescent="0.25">
      <c r="A26" s="9" t="s">
        <v>24</v>
      </c>
      <c r="B26" s="9" t="s">
        <v>25</v>
      </c>
      <c r="I26" s="1"/>
    </row>
    <row r="27" spans="1:16" ht="15.75" thickBot="1" x14ac:dyDescent="0.25">
      <c r="B27" s="9" t="s">
        <v>26</v>
      </c>
      <c r="I27" s="84">
        <v>0</v>
      </c>
      <c r="K27" s="42" t="str">
        <f>IF(I27&gt;(I25*0.05),"Too High", "Within Limitations")</f>
        <v>Within Limitations</v>
      </c>
    </row>
    <row r="28" spans="1:16" ht="16.5" thickBot="1" x14ac:dyDescent="0.3">
      <c r="A28" s="9" t="s">
        <v>27</v>
      </c>
      <c r="B28" s="9" t="s">
        <v>149</v>
      </c>
      <c r="I28" s="173">
        <f>I25+I27</f>
        <v>0</v>
      </c>
      <c r="J28" s="16"/>
      <c r="K28" s="16"/>
      <c r="L28" s="16"/>
    </row>
    <row r="29" spans="1:16" ht="16.5" thickTop="1" thickBot="1" x14ac:dyDescent="0.25">
      <c r="I29" s="12"/>
    </row>
    <row r="30" spans="1:16" ht="16.5" thickBot="1" x14ac:dyDescent="0.3">
      <c r="A30" s="17" t="s">
        <v>34</v>
      </c>
      <c r="B30" s="10" t="s">
        <v>139</v>
      </c>
      <c r="I30" s="25" t="e">
        <f>ROUND(I28/E6*1000,2)</f>
        <v>#DIV/0!</v>
      </c>
      <c r="K30" s="42" t="e">
        <f>IF(I30&gt;(F4),"Too High", "Within Limitations")</f>
        <v>#DIV/0!</v>
      </c>
    </row>
    <row r="32" spans="1:16" ht="37.5" customHeight="1" x14ac:dyDescent="0.25">
      <c r="A32" s="395" t="s">
        <v>214</v>
      </c>
      <c r="B32" s="396"/>
      <c r="C32" s="396"/>
      <c r="D32" s="396"/>
      <c r="E32" s="396"/>
      <c r="F32" s="396"/>
      <c r="G32" s="396"/>
      <c r="H32" s="396"/>
      <c r="I32" s="396"/>
    </row>
    <row r="33" spans="1:10" x14ac:dyDescent="0.2">
      <c r="A33" s="9"/>
    </row>
    <row r="34" spans="1:10" ht="15" customHeight="1" x14ac:dyDescent="0.2">
      <c r="A34" s="362" t="s">
        <v>125</v>
      </c>
      <c r="B34" s="362"/>
      <c r="C34" s="362"/>
      <c r="D34" s="362"/>
      <c r="E34" s="362"/>
      <c r="F34" s="362"/>
      <c r="G34" s="362"/>
      <c r="H34" s="362"/>
      <c r="I34" s="362"/>
    </row>
    <row r="35" spans="1:10" x14ac:dyDescent="0.2">
      <c r="A35" s="362"/>
      <c r="B35" s="362"/>
      <c r="C35" s="362"/>
      <c r="D35" s="362"/>
      <c r="E35" s="362"/>
      <c r="F35" s="362"/>
      <c r="G35" s="362"/>
      <c r="H35" s="362"/>
      <c r="I35" s="362"/>
    </row>
    <row r="36" spans="1:10" x14ac:dyDescent="0.2">
      <c r="A36" s="362"/>
      <c r="B36" s="362"/>
      <c r="C36" s="362"/>
      <c r="D36" s="362"/>
      <c r="E36" s="362"/>
      <c r="F36" s="362"/>
      <c r="G36" s="362"/>
      <c r="H36" s="362"/>
      <c r="I36" s="362"/>
    </row>
    <row r="37" spans="1:10" hidden="1" x14ac:dyDescent="0.2">
      <c r="A37" s="44"/>
      <c r="B37" s="44"/>
      <c r="C37" s="44"/>
      <c r="D37" s="44"/>
      <c r="E37" s="44"/>
      <c r="F37" s="44"/>
      <c r="G37" s="44"/>
      <c r="H37" s="44"/>
      <c r="I37" s="44"/>
    </row>
    <row r="38" spans="1:10" ht="15.75" hidden="1" x14ac:dyDescent="0.25">
      <c r="A38" s="16" t="s">
        <v>124</v>
      </c>
    </row>
    <row r="39" spans="1:10" ht="15.75" hidden="1" x14ac:dyDescent="0.25">
      <c r="A39" s="16"/>
    </row>
    <row r="40" spans="1:10" ht="19.5" hidden="1" customHeight="1" x14ac:dyDescent="0.2">
      <c r="A40" s="360" t="s">
        <v>123</v>
      </c>
      <c r="B40" s="360"/>
      <c r="C40" s="360"/>
      <c r="D40" s="360"/>
      <c r="E40" s="360"/>
      <c r="F40" s="360"/>
      <c r="G40" s="360"/>
      <c r="H40" s="360"/>
      <c r="I40" s="360"/>
      <c r="J40" s="360"/>
    </row>
    <row r="41" spans="1:10" ht="19.5" hidden="1" customHeight="1" x14ac:dyDescent="0.2">
      <c r="A41" s="360"/>
      <c r="B41" s="360"/>
      <c r="C41" s="360"/>
      <c r="D41" s="360"/>
      <c r="E41" s="360"/>
      <c r="F41" s="360"/>
      <c r="G41" s="360"/>
      <c r="H41" s="360"/>
      <c r="I41" s="360"/>
      <c r="J41" s="360"/>
    </row>
    <row r="42" spans="1:10" ht="19.5" hidden="1" customHeight="1" x14ac:dyDescent="0.2">
      <c r="A42" s="360"/>
      <c r="B42" s="360"/>
      <c r="C42" s="360"/>
      <c r="D42" s="360"/>
      <c r="E42" s="360"/>
      <c r="F42" s="360"/>
      <c r="G42" s="360"/>
      <c r="H42" s="360"/>
      <c r="I42" s="360"/>
      <c r="J42" s="360"/>
    </row>
    <row r="43" spans="1:10" ht="19.5" hidden="1" customHeight="1" x14ac:dyDescent="0.2">
      <c r="A43" s="360"/>
      <c r="B43" s="360"/>
      <c r="C43" s="360"/>
      <c r="D43" s="360"/>
      <c r="E43" s="360"/>
      <c r="F43" s="360"/>
      <c r="G43" s="360"/>
      <c r="H43" s="360"/>
      <c r="I43" s="360"/>
      <c r="J43" s="360"/>
    </row>
    <row r="44" spans="1:10" ht="19.5" hidden="1" customHeight="1" x14ac:dyDescent="0.2">
      <c r="A44" s="360"/>
      <c r="B44" s="360"/>
      <c r="C44" s="360"/>
      <c r="D44" s="360"/>
      <c r="E44" s="360"/>
      <c r="F44" s="360"/>
      <c r="G44" s="360"/>
      <c r="H44" s="360"/>
      <c r="I44" s="360"/>
      <c r="J44" s="360"/>
    </row>
    <row r="45" spans="1:10" hidden="1" x14ac:dyDescent="0.2"/>
    <row r="46" spans="1:10" ht="18.75" hidden="1" customHeight="1" x14ac:dyDescent="0.2">
      <c r="A46" s="360" t="s">
        <v>121</v>
      </c>
      <c r="B46" s="360"/>
      <c r="C46" s="360"/>
      <c r="D46" s="360"/>
      <c r="E46" s="360"/>
      <c r="F46" s="360"/>
      <c r="G46" s="360"/>
      <c r="H46" s="360"/>
      <c r="I46" s="360"/>
      <c r="J46" s="360"/>
    </row>
    <row r="47" spans="1:10" ht="18.75" hidden="1" customHeight="1" x14ac:dyDescent="0.2">
      <c r="A47" s="360"/>
      <c r="B47" s="360"/>
      <c r="C47" s="360"/>
      <c r="D47" s="360"/>
      <c r="E47" s="360"/>
      <c r="F47" s="360"/>
      <c r="G47" s="360"/>
      <c r="H47" s="360"/>
      <c r="I47" s="360"/>
      <c r="J47" s="360"/>
    </row>
    <row r="48" spans="1:10" ht="18.75" hidden="1" customHeight="1" x14ac:dyDescent="0.2">
      <c r="A48" s="360"/>
      <c r="B48" s="360"/>
      <c r="C48" s="360"/>
      <c r="D48" s="360"/>
      <c r="E48" s="360"/>
      <c r="F48" s="360"/>
      <c r="G48" s="360"/>
      <c r="H48" s="360"/>
      <c r="I48" s="360"/>
      <c r="J48" s="360"/>
    </row>
    <row r="49" spans="1:10" ht="18.75" hidden="1" customHeight="1" x14ac:dyDescent="0.2">
      <c r="A49" s="360"/>
      <c r="B49" s="360"/>
      <c r="C49" s="360"/>
      <c r="D49" s="360"/>
      <c r="E49" s="360"/>
      <c r="F49" s="360"/>
      <c r="G49" s="360"/>
      <c r="H49" s="360"/>
      <c r="I49" s="360"/>
      <c r="J49" s="360"/>
    </row>
    <row r="50" spans="1:10" ht="18.75" hidden="1" customHeight="1" x14ac:dyDescent="0.2">
      <c r="A50" s="360"/>
      <c r="B50" s="360"/>
      <c r="C50" s="360"/>
      <c r="D50" s="360"/>
      <c r="E50" s="360"/>
      <c r="F50" s="360"/>
      <c r="G50" s="360"/>
      <c r="H50" s="360"/>
      <c r="I50" s="360"/>
      <c r="J50" s="360"/>
    </row>
    <row r="51" spans="1:10" ht="18.75" hidden="1" customHeight="1" x14ac:dyDescent="0.2">
      <c r="A51" s="360"/>
      <c r="B51" s="360"/>
      <c r="C51" s="360"/>
      <c r="D51" s="360"/>
      <c r="E51" s="360"/>
      <c r="F51" s="360"/>
      <c r="G51" s="360"/>
      <c r="H51" s="360"/>
      <c r="I51" s="360"/>
      <c r="J51" s="360"/>
    </row>
    <row r="52" spans="1:10" ht="21.75" hidden="1" customHeight="1" x14ac:dyDescent="0.2">
      <c r="A52" s="360"/>
      <c r="B52" s="360"/>
      <c r="C52" s="360"/>
      <c r="D52" s="360"/>
      <c r="E52" s="360"/>
      <c r="F52" s="360"/>
      <c r="G52" s="360"/>
      <c r="H52" s="360"/>
      <c r="I52" s="360"/>
      <c r="J52" s="360"/>
    </row>
    <row r="53" spans="1:10" hidden="1" x14ac:dyDescent="0.2">
      <c r="A53" s="360" t="s">
        <v>122</v>
      </c>
      <c r="B53" s="360"/>
      <c r="C53" s="360"/>
      <c r="D53" s="360"/>
      <c r="E53" s="360"/>
      <c r="F53" s="360"/>
      <c r="G53" s="360"/>
      <c r="H53" s="360"/>
      <c r="I53" s="360"/>
      <c r="J53" s="360"/>
    </row>
    <row r="54" spans="1:10" hidden="1" x14ac:dyDescent="0.2">
      <c r="A54" s="360"/>
      <c r="B54" s="360"/>
      <c r="C54" s="360"/>
      <c r="D54" s="360"/>
      <c r="E54" s="360"/>
      <c r="F54" s="360"/>
      <c r="G54" s="360"/>
      <c r="H54" s="360"/>
      <c r="I54" s="360"/>
      <c r="J54" s="360"/>
    </row>
    <row r="55" spans="1:10" hidden="1" x14ac:dyDescent="0.2">
      <c r="A55" s="360"/>
      <c r="B55" s="360"/>
      <c r="C55" s="360"/>
      <c r="D55" s="360"/>
      <c r="E55" s="360"/>
      <c r="F55" s="360"/>
      <c r="G55" s="360"/>
      <c r="H55" s="360"/>
      <c r="I55" s="360"/>
      <c r="J55" s="360"/>
    </row>
    <row r="56" spans="1:10" hidden="1" x14ac:dyDescent="0.2">
      <c r="A56" s="360"/>
      <c r="B56" s="360"/>
      <c r="C56" s="360"/>
      <c r="D56" s="360"/>
      <c r="E56" s="360"/>
      <c r="F56" s="360"/>
      <c r="G56" s="360"/>
      <c r="H56" s="360"/>
      <c r="I56" s="360"/>
      <c r="J56" s="360"/>
    </row>
    <row r="57" spans="1:10" hidden="1" x14ac:dyDescent="0.2">
      <c r="A57" s="360"/>
      <c r="B57" s="360"/>
      <c r="C57" s="360"/>
      <c r="D57" s="360"/>
      <c r="E57" s="360"/>
      <c r="F57" s="360"/>
      <c r="G57" s="360"/>
      <c r="H57" s="360"/>
      <c r="I57" s="360"/>
      <c r="J57" s="360"/>
    </row>
    <row r="58" spans="1:10" hidden="1" x14ac:dyDescent="0.2">
      <c r="A58" s="360"/>
      <c r="B58" s="360"/>
      <c r="C58" s="360"/>
      <c r="D58" s="360"/>
      <c r="E58" s="360"/>
      <c r="F58" s="360"/>
      <c r="G58" s="360"/>
      <c r="H58" s="360"/>
      <c r="I58" s="360"/>
      <c r="J58" s="360"/>
    </row>
    <row r="59" spans="1:10" hidden="1" x14ac:dyDescent="0.2">
      <c r="A59" s="360"/>
      <c r="B59" s="360"/>
      <c r="C59" s="360"/>
      <c r="D59" s="360"/>
      <c r="E59" s="360"/>
      <c r="F59" s="360"/>
      <c r="G59" s="360"/>
      <c r="H59" s="360"/>
      <c r="I59" s="360"/>
      <c r="J59" s="360"/>
    </row>
    <row r="60" spans="1:10" hidden="1" x14ac:dyDescent="0.2">
      <c r="A60" s="360"/>
      <c r="B60" s="360"/>
      <c r="C60" s="360"/>
      <c r="D60" s="360"/>
      <c r="E60" s="360"/>
      <c r="F60" s="360"/>
      <c r="G60" s="360"/>
      <c r="H60" s="360"/>
      <c r="I60" s="360"/>
      <c r="J60" s="360"/>
    </row>
    <row r="61" spans="1:10" hidden="1" x14ac:dyDescent="0.2">
      <c r="A61" s="360"/>
      <c r="B61" s="360"/>
      <c r="C61" s="360"/>
      <c r="D61" s="360"/>
      <c r="E61" s="360"/>
      <c r="F61" s="360"/>
      <c r="G61" s="360"/>
      <c r="H61" s="360"/>
      <c r="I61" s="360"/>
      <c r="J61" s="360"/>
    </row>
    <row r="62" spans="1:10" hidden="1" x14ac:dyDescent="0.2">
      <c r="A62" s="360"/>
      <c r="B62" s="360"/>
      <c r="C62" s="360"/>
      <c r="D62" s="360"/>
      <c r="E62" s="360"/>
      <c r="F62" s="360"/>
      <c r="G62" s="360"/>
      <c r="H62" s="360"/>
      <c r="I62" s="360"/>
      <c r="J62" s="360"/>
    </row>
    <row r="63" spans="1:10" hidden="1" x14ac:dyDescent="0.2">
      <c r="A63" s="360"/>
      <c r="B63" s="360"/>
      <c r="C63" s="360"/>
      <c r="D63" s="360"/>
      <c r="E63" s="360"/>
      <c r="F63" s="360"/>
      <c r="G63" s="360"/>
      <c r="H63" s="360"/>
      <c r="I63" s="360"/>
      <c r="J63" s="360"/>
    </row>
    <row r="64" spans="1:10" hidden="1" x14ac:dyDescent="0.2">
      <c r="A64" s="360"/>
      <c r="B64" s="360"/>
      <c r="C64" s="360"/>
      <c r="D64" s="360"/>
      <c r="E64" s="360"/>
      <c r="F64" s="360"/>
      <c r="G64" s="360"/>
      <c r="H64" s="360"/>
      <c r="I64" s="360"/>
      <c r="J64" s="360"/>
    </row>
    <row r="65" spans="1:10" hidden="1" x14ac:dyDescent="0.2">
      <c r="A65" s="360"/>
      <c r="B65" s="360"/>
      <c r="C65" s="360"/>
      <c r="D65" s="360"/>
      <c r="E65" s="360"/>
      <c r="F65" s="360"/>
      <c r="G65" s="360"/>
      <c r="H65" s="360"/>
      <c r="I65" s="360"/>
      <c r="J65" s="360"/>
    </row>
    <row r="66" spans="1:10" hidden="1" x14ac:dyDescent="0.2">
      <c r="A66" s="360"/>
      <c r="B66" s="360"/>
      <c r="C66" s="360"/>
      <c r="D66" s="360"/>
      <c r="E66" s="360"/>
      <c r="F66" s="360"/>
      <c r="G66" s="360"/>
      <c r="H66" s="360"/>
      <c r="I66" s="360"/>
      <c r="J66" s="360"/>
    </row>
    <row r="67" spans="1:10" hidden="1" x14ac:dyDescent="0.2"/>
  </sheetData>
  <mergeCells count="7">
    <mergeCell ref="A53:J66"/>
    <mergeCell ref="E3:F3"/>
    <mergeCell ref="N8:P8"/>
    <mergeCell ref="A32:I32"/>
    <mergeCell ref="A34:I36"/>
    <mergeCell ref="A40:J44"/>
    <mergeCell ref="A46:J52"/>
  </mergeCells>
  <conditionalFormatting sqref="K12 K27">
    <cfRule type="containsText" dxfId="21" priority="6" operator="containsText" text="Too High">
      <formula>NOT(ISERROR(SEARCH("Too High",K12)))</formula>
    </cfRule>
  </conditionalFormatting>
  <conditionalFormatting sqref="K12">
    <cfRule type="containsText" dxfId="20" priority="7" operator="containsText" text="Within Limitations">
      <formula>NOT(ISERROR(SEARCH("Within Limitations",K12)))</formula>
    </cfRule>
  </conditionalFormatting>
  <conditionalFormatting sqref="K27">
    <cfRule type="containsText" dxfId="19" priority="8" operator="containsText" text="Within Limitations">
      <formula>NOT(ISERROR(SEARCH("Within Limitations",K27)))</formula>
    </cfRule>
  </conditionalFormatting>
  <conditionalFormatting sqref="K30">
    <cfRule type="containsText" dxfId="18" priority="3" operator="containsText" text="Too High">
      <formula>NOT(ISERROR(SEARCH("Too High",K30)))</formula>
    </cfRule>
    <cfRule type="containsText" dxfId="17" priority="4" operator="containsText" text="Within Limitations">
      <formula>NOT(ISERROR(SEARCH("Within Limitations",K30)))</formula>
    </cfRule>
  </conditionalFormatting>
  <conditionalFormatting sqref="P14">
    <cfRule type="expression" dxfId="16" priority="1">
      <formula>"$P$14&gt;(.75*$P$12)"</formula>
    </cfRule>
  </conditionalFormatting>
  <conditionalFormatting sqref="P20">
    <cfRule type="expression" dxfId="15" priority="2">
      <formula>"$P$14&gt;(.75*$P$12)"</formula>
    </cfRule>
  </conditionalFormatting>
  <pageMargins left="0.7" right="0.7" top="0.75" bottom="0.75" header="0.3" footer="0.3"/>
  <pageSetup scale="63" orientation="portrait" r:id="rId1"/>
  <legacyDrawing r:id="rId2"/>
</worksheet>
</file>

<file path=xl/worksheets/sheet8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EC7F85-0AE4-413B-9442-62BD9463FEA0}">
  <sheetPr>
    <pageSetUpPr fitToPage="1"/>
  </sheetPr>
  <dimension ref="A1:I62"/>
  <sheetViews>
    <sheetView topLeftCell="A19" zoomScale="85" zoomScaleNormal="85" workbookViewId="0">
      <selection activeCell="E58" sqref="E58"/>
    </sheetView>
  </sheetViews>
  <sheetFormatPr defaultColWidth="9.77734375" defaultRowHeight="15" x14ac:dyDescent="0.2"/>
  <cols>
    <col min="1" max="2" width="9.77734375" style="10"/>
    <col min="3" max="3" width="13.5546875" style="10" customWidth="1"/>
    <col min="4" max="4" width="14.5546875" style="10" customWidth="1"/>
    <col min="5" max="6" width="15.77734375" style="10" customWidth="1"/>
    <col min="7" max="8" width="14.77734375" style="10" customWidth="1"/>
    <col min="9" max="9" width="4.77734375" style="10" customWidth="1"/>
    <col min="10" max="16384" width="9.77734375" style="10"/>
  </cols>
  <sheetData>
    <row r="1" spans="1:9" ht="15" customHeight="1" x14ac:dyDescent="0.2">
      <c r="H1" s="182" t="s">
        <v>116</v>
      </c>
    </row>
    <row r="2" spans="1:9" ht="15" customHeight="1" x14ac:dyDescent="0.2">
      <c r="H2" s="9"/>
    </row>
    <row r="3" spans="1:9" ht="15" customHeight="1" x14ac:dyDescent="0.2"/>
    <row r="4" spans="1:9" ht="15" customHeight="1" x14ac:dyDescent="0.25">
      <c r="A4" s="398" t="str">
        <f>+'OCL 8'!E2</f>
        <v>OCL Example Fund 8</v>
      </c>
      <c r="B4" s="398"/>
      <c r="C4" s="398"/>
      <c r="D4" s="398"/>
      <c r="E4" s="398"/>
      <c r="F4" s="398"/>
      <c r="G4" s="398"/>
      <c r="H4" s="398"/>
    </row>
    <row r="5" spans="1:9" ht="15" customHeight="1" x14ac:dyDescent="0.25">
      <c r="A5" s="397" t="s">
        <v>156</v>
      </c>
      <c r="B5" s="397"/>
      <c r="C5" s="397"/>
      <c r="D5" s="397"/>
      <c r="E5" s="397"/>
      <c r="F5" s="397"/>
      <c r="G5" s="397"/>
      <c r="H5" s="397"/>
    </row>
    <row r="6" spans="1:9" ht="15" customHeight="1" x14ac:dyDescent="0.25">
      <c r="A6" s="397" t="str">
        <f>+'OCL 8'!E3</f>
        <v>Fund XXXX</v>
      </c>
      <c r="B6" s="397"/>
      <c r="C6" s="397"/>
      <c r="D6" s="397"/>
      <c r="E6" s="397"/>
      <c r="F6" s="397"/>
      <c r="G6" s="397"/>
      <c r="H6" s="397"/>
    </row>
    <row r="7" spans="1:9" ht="15" customHeight="1" x14ac:dyDescent="0.2">
      <c r="C7" s="9"/>
      <c r="D7" s="9"/>
    </row>
    <row r="8" spans="1:9" ht="15" customHeight="1" x14ac:dyDescent="0.2">
      <c r="D8" s="340" t="s">
        <v>697</v>
      </c>
      <c r="E8" s="399" t="s">
        <v>698</v>
      </c>
      <c r="F8" s="400"/>
      <c r="G8" s="400"/>
      <c r="H8" s="401"/>
    </row>
    <row r="9" spans="1:9" ht="15" customHeight="1" x14ac:dyDescent="0.2">
      <c r="D9" s="5" t="s">
        <v>28</v>
      </c>
      <c r="E9" s="5" t="s">
        <v>28</v>
      </c>
      <c r="F9" s="5" t="s">
        <v>29</v>
      </c>
      <c r="G9" s="29" t="s">
        <v>29</v>
      </c>
      <c r="H9" s="30"/>
      <c r="I9" s="28"/>
    </row>
    <row r="10" spans="1:9" ht="15" customHeight="1" x14ac:dyDescent="0.2">
      <c r="D10" s="5" t="s">
        <v>30</v>
      </c>
      <c r="E10" s="5" t="s">
        <v>30</v>
      </c>
      <c r="F10" s="5" t="s">
        <v>30</v>
      </c>
      <c r="G10" s="29" t="s">
        <v>30</v>
      </c>
      <c r="H10" s="30"/>
      <c r="I10" s="28"/>
    </row>
    <row r="11" spans="1:9" ht="15" customHeight="1" x14ac:dyDescent="0.25">
      <c r="A11" s="223" t="s">
        <v>31</v>
      </c>
      <c r="B11" s="91"/>
      <c r="C11" s="91"/>
      <c r="D11" s="31">
        <f>+E11-1</f>
        <v>2024</v>
      </c>
      <c r="E11" s="31">
        <f>+F11-1</f>
        <v>2025</v>
      </c>
      <c r="F11" s="31">
        <f>+G11-1</f>
        <v>2026</v>
      </c>
      <c r="G11" s="32">
        <f>+TOC!D2</f>
        <v>2027</v>
      </c>
      <c r="H11" s="33"/>
      <c r="I11" s="28"/>
    </row>
    <row r="12" spans="1:9" ht="21" customHeight="1" x14ac:dyDescent="0.2">
      <c r="A12" s="338" t="s">
        <v>64</v>
      </c>
      <c r="B12" s="91"/>
      <c r="C12" s="91"/>
      <c r="D12" s="117">
        <v>0</v>
      </c>
      <c r="E12" s="117">
        <v>0</v>
      </c>
      <c r="F12" s="118">
        <v>0</v>
      </c>
      <c r="G12" s="113"/>
      <c r="H12" s="122"/>
      <c r="I12" s="53"/>
    </row>
    <row r="13" spans="1:9" ht="21" customHeight="1" x14ac:dyDescent="0.2">
      <c r="A13" s="338" t="s">
        <v>85</v>
      </c>
      <c r="B13" s="91"/>
      <c r="C13" s="91"/>
      <c r="D13" s="117">
        <v>0</v>
      </c>
      <c r="E13" s="117">
        <v>0</v>
      </c>
      <c r="F13" s="118">
        <v>0</v>
      </c>
      <c r="G13" s="113"/>
      <c r="H13" s="120">
        <v>0</v>
      </c>
      <c r="I13" s="53"/>
    </row>
    <row r="14" spans="1:9" ht="21" customHeight="1" x14ac:dyDescent="0.2">
      <c r="A14" s="338" t="s">
        <v>65</v>
      </c>
      <c r="B14" s="91"/>
      <c r="C14" s="91"/>
      <c r="D14" s="117">
        <v>0</v>
      </c>
      <c r="E14" s="117">
        <v>0</v>
      </c>
      <c r="F14" s="118">
        <v>0</v>
      </c>
      <c r="G14" s="113"/>
      <c r="H14" s="120">
        <v>0</v>
      </c>
      <c r="I14" s="53"/>
    </row>
    <row r="15" spans="1:9" ht="21" customHeight="1" x14ac:dyDescent="0.2">
      <c r="A15" s="338" t="s">
        <v>82</v>
      </c>
      <c r="B15" s="91"/>
      <c r="C15" s="91"/>
      <c r="D15" s="117">
        <v>0</v>
      </c>
      <c r="E15" s="117">
        <v>0</v>
      </c>
      <c r="F15" s="118">
        <v>0</v>
      </c>
      <c r="G15" s="113"/>
      <c r="H15" s="120">
        <v>0</v>
      </c>
      <c r="I15" s="34"/>
    </row>
    <row r="16" spans="1:9" ht="20.25" customHeight="1" x14ac:dyDescent="0.2">
      <c r="A16" s="338" t="s">
        <v>86</v>
      </c>
      <c r="B16" s="91"/>
      <c r="C16" s="91"/>
      <c r="D16" s="117">
        <v>0</v>
      </c>
      <c r="E16" s="117">
        <v>0</v>
      </c>
      <c r="F16" s="118">
        <v>0</v>
      </c>
      <c r="G16" s="113"/>
      <c r="H16" s="120">
        <v>0</v>
      </c>
      <c r="I16" s="34"/>
    </row>
    <row r="17" spans="1:9" ht="21" customHeight="1" x14ac:dyDescent="0.2">
      <c r="A17" s="338" t="s">
        <v>87</v>
      </c>
      <c r="B17" s="91"/>
      <c r="C17" s="91"/>
      <c r="D17" s="117">
        <v>0</v>
      </c>
      <c r="E17" s="117">
        <v>0</v>
      </c>
      <c r="F17" s="118">
        <v>0</v>
      </c>
      <c r="G17" s="113"/>
      <c r="H17" s="120">
        <v>0</v>
      </c>
      <c r="I17" s="34"/>
    </row>
    <row r="18" spans="1:9" ht="20.25" customHeight="1" x14ac:dyDescent="0.2">
      <c r="A18" s="338" t="s">
        <v>67</v>
      </c>
      <c r="B18" s="91"/>
      <c r="C18" s="91"/>
      <c r="D18" s="117">
        <v>0</v>
      </c>
      <c r="E18" s="117">
        <v>0</v>
      </c>
      <c r="F18" s="118">
        <v>0</v>
      </c>
      <c r="G18" s="113"/>
      <c r="H18" s="120">
        <v>0</v>
      </c>
      <c r="I18" s="34"/>
    </row>
    <row r="19" spans="1:9" ht="20.25" customHeight="1" x14ac:dyDescent="0.2">
      <c r="A19" s="338" t="s">
        <v>80</v>
      </c>
      <c r="B19" s="91"/>
      <c r="C19" s="91"/>
      <c r="D19" s="117">
        <v>0</v>
      </c>
      <c r="E19" s="117">
        <v>0</v>
      </c>
      <c r="F19" s="118">
        <v>0</v>
      </c>
      <c r="G19" s="113"/>
      <c r="H19" s="120">
        <v>0</v>
      </c>
      <c r="I19" s="34"/>
    </row>
    <row r="20" spans="1:9" ht="20.25" customHeight="1" x14ac:dyDescent="0.2">
      <c r="A20" s="338" t="s">
        <v>56</v>
      </c>
      <c r="B20" s="91"/>
      <c r="C20" s="91"/>
      <c r="D20" s="117">
        <v>0</v>
      </c>
      <c r="E20" s="117">
        <v>0</v>
      </c>
      <c r="F20" s="118">
        <v>0</v>
      </c>
      <c r="G20" s="113"/>
      <c r="H20" s="120">
        <v>0</v>
      </c>
      <c r="I20" s="34"/>
    </row>
    <row r="21" spans="1:9" ht="20.25" customHeight="1" x14ac:dyDescent="0.2">
      <c r="A21" s="338" t="s">
        <v>92</v>
      </c>
      <c r="B21" s="91"/>
      <c r="C21" s="91"/>
      <c r="D21" s="117">
        <v>0</v>
      </c>
      <c r="E21" s="117">
        <v>0</v>
      </c>
      <c r="F21" s="118">
        <v>0</v>
      </c>
      <c r="G21" s="113"/>
      <c r="H21" s="120">
        <v>0</v>
      </c>
      <c r="I21" s="34"/>
    </row>
    <row r="22" spans="1:9" ht="21" customHeight="1" x14ac:dyDescent="0.2">
      <c r="A22" s="338"/>
      <c r="B22" s="91"/>
      <c r="C22" s="91"/>
      <c r="D22" s="117">
        <v>0</v>
      </c>
      <c r="E22" s="117">
        <v>0</v>
      </c>
      <c r="F22" s="118">
        <v>0</v>
      </c>
      <c r="G22" s="113"/>
      <c r="H22" s="120">
        <v>0</v>
      </c>
      <c r="I22" s="34"/>
    </row>
    <row r="23" spans="1:9" ht="21" customHeight="1" x14ac:dyDescent="0.2">
      <c r="A23" s="338"/>
      <c r="B23" s="91"/>
      <c r="C23" s="91"/>
      <c r="D23" s="117">
        <v>0</v>
      </c>
      <c r="E23" s="117">
        <v>0</v>
      </c>
      <c r="F23" s="118">
        <v>0</v>
      </c>
      <c r="G23" s="113"/>
      <c r="H23" s="120">
        <v>0</v>
      </c>
      <c r="I23" s="34"/>
    </row>
    <row r="24" spans="1:9" ht="21" customHeight="1" x14ac:dyDescent="0.2">
      <c r="A24" s="338"/>
      <c r="B24" s="91"/>
      <c r="C24" s="91"/>
      <c r="D24" s="117">
        <v>0</v>
      </c>
      <c r="E24" s="117">
        <v>0</v>
      </c>
      <c r="F24" s="118">
        <v>0</v>
      </c>
      <c r="G24" s="113"/>
      <c r="H24" s="120">
        <v>0</v>
      </c>
      <c r="I24" s="34"/>
    </row>
    <row r="25" spans="1:9" ht="21" customHeight="1" x14ac:dyDescent="0.2">
      <c r="A25" s="338"/>
      <c r="B25" s="91"/>
      <c r="C25" s="91"/>
      <c r="D25" s="117">
        <v>0</v>
      </c>
      <c r="E25" s="117">
        <v>0</v>
      </c>
      <c r="F25" s="118">
        <v>0</v>
      </c>
      <c r="G25" s="113"/>
      <c r="H25" s="120">
        <v>0</v>
      </c>
      <c r="I25" s="34"/>
    </row>
    <row r="26" spans="1:9" ht="20.25" customHeight="1" x14ac:dyDescent="0.2">
      <c r="A26" s="338"/>
      <c r="B26" s="91"/>
      <c r="C26" s="91"/>
      <c r="D26" s="117">
        <v>0</v>
      </c>
      <c r="E26" s="117">
        <v>0</v>
      </c>
      <c r="F26" s="118">
        <v>0</v>
      </c>
      <c r="G26" s="113"/>
      <c r="H26" s="120">
        <v>0</v>
      </c>
      <c r="I26" s="34"/>
    </row>
    <row r="27" spans="1:9" ht="28.5" customHeight="1" x14ac:dyDescent="0.2">
      <c r="A27" s="220" t="s">
        <v>135</v>
      </c>
      <c r="B27" s="91"/>
      <c r="C27" s="91"/>
      <c r="D27" s="35">
        <f>SUM(D12:D26)</f>
        <v>0</v>
      </c>
      <c r="E27" s="35">
        <f>SUM(E12:E26)</f>
        <v>0</v>
      </c>
      <c r="F27" s="35">
        <f>SUM(F12:F26)</f>
        <v>0</v>
      </c>
      <c r="G27" s="55"/>
      <c r="H27" s="207">
        <f>SUM(H13:H26)</f>
        <v>0</v>
      </c>
      <c r="I27" s="53"/>
    </row>
    <row r="28" spans="1:9" x14ac:dyDescent="0.2">
      <c r="A28" s="91"/>
      <c r="B28" s="91"/>
      <c r="C28" s="91"/>
      <c r="D28" s="1"/>
      <c r="E28" s="1"/>
      <c r="F28" s="1"/>
      <c r="H28" s="1"/>
    </row>
    <row r="29" spans="1:9" x14ac:dyDescent="0.2">
      <c r="A29" s="91"/>
      <c r="B29" s="91"/>
      <c r="C29" s="91"/>
      <c r="D29" s="2" t="s">
        <v>28</v>
      </c>
      <c r="E29" s="2" t="s">
        <v>28</v>
      </c>
      <c r="F29" s="2" t="s">
        <v>29</v>
      </c>
      <c r="G29" s="3"/>
      <c r="H29" s="4" t="s">
        <v>41</v>
      </c>
      <c r="I29" s="28"/>
    </row>
    <row r="30" spans="1:9" ht="15.75" x14ac:dyDescent="0.25">
      <c r="A30" s="223"/>
      <c r="B30" s="91"/>
      <c r="C30" s="91"/>
      <c r="D30" s="5" t="s">
        <v>42</v>
      </c>
      <c r="E30" s="5" t="s">
        <v>42</v>
      </c>
      <c r="F30" s="5" t="s">
        <v>42</v>
      </c>
      <c r="G30" s="6" t="s">
        <v>43</v>
      </c>
      <c r="H30" s="7" t="s">
        <v>44</v>
      </c>
      <c r="I30" s="28"/>
    </row>
    <row r="31" spans="1:9" ht="20.25" customHeight="1" x14ac:dyDescent="0.25">
      <c r="A31" s="223" t="s">
        <v>45</v>
      </c>
      <c r="B31" s="91"/>
      <c r="C31" s="91"/>
      <c r="D31" s="5">
        <f>+D11</f>
        <v>2024</v>
      </c>
      <c r="E31" s="5">
        <f>+E11</f>
        <v>2025</v>
      </c>
      <c r="F31" s="5">
        <f>+F11</f>
        <v>2026</v>
      </c>
      <c r="G31" s="8">
        <f>+G11</f>
        <v>2027</v>
      </c>
      <c r="H31" s="7">
        <f>+G11</f>
        <v>2027</v>
      </c>
      <c r="I31" s="28"/>
    </row>
    <row r="32" spans="1:9" ht="20.25" customHeight="1" x14ac:dyDescent="0.2">
      <c r="A32" s="338" t="s">
        <v>68</v>
      </c>
      <c r="B32" s="91"/>
      <c r="C32" s="91"/>
      <c r="D32" s="111">
        <v>0</v>
      </c>
      <c r="E32" s="111">
        <v>0</v>
      </c>
      <c r="F32" s="111">
        <v>0</v>
      </c>
      <c r="G32" s="112">
        <v>0</v>
      </c>
      <c r="H32" s="111">
        <v>0</v>
      </c>
      <c r="I32" s="28"/>
    </row>
    <row r="33" spans="1:9" ht="20.25" customHeight="1" x14ac:dyDescent="0.2">
      <c r="A33" s="338" t="s">
        <v>178</v>
      </c>
      <c r="B33" s="91"/>
      <c r="C33" s="91"/>
      <c r="D33" s="111">
        <v>0</v>
      </c>
      <c r="E33" s="111">
        <v>0</v>
      </c>
      <c r="F33" s="111">
        <v>0</v>
      </c>
      <c r="G33" s="112">
        <v>0</v>
      </c>
      <c r="H33" s="111">
        <v>0</v>
      </c>
      <c r="I33" s="28"/>
    </row>
    <row r="34" spans="1:9" ht="20.25" customHeight="1" x14ac:dyDescent="0.2">
      <c r="A34" s="338" t="s">
        <v>216</v>
      </c>
      <c r="B34" s="91"/>
      <c r="C34" s="91"/>
      <c r="D34" s="111">
        <v>0</v>
      </c>
      <c r="E34" s="111">
        <v>0</v>
      </c>
      <c r="F34" s="111">
        <v>0</v>
      </c>
      <c r="G34" s="112">
        <v>0</v>
      </c>
      <c r="H34" s="111">
        <v>0</v>
      </c>
      <c r="I34" s="28"/>
    </row>
    <row r="35" spans="1:9" ht="20.25" customHeight="1" x14ac:dyDescent="0.2">
      <c r="A35" s="338" t="s">
        <v>217</v>
      </c>
      <c r="B35" s="91"/>
      <c r="C35" s="91"/>
      <c r="D35" s="111">
        <v>0</v>
      </c>
      <c r="E35" s="111">
        <v>0</v>
      </c>
      <c r="F35" s="111">
        <v>0</v>
      </c>
      <c r="G35" s="112">
        <v>0</v>
      </c>
      <c r="H35" s="111">
        <v>0</v>
      </c>
      <c r="I35" s="28"/>
    </row>
    <row r="36" spans="1:9" ht="20.25" customHeight="1" x14ac:dyDescent="0.2">
      <c r="A36" s="338"/>
      <c r="B36" s="91"/>
      <c r="C36" s="91"/>
      <c r="D36" s="111">
        <v>0</v>
      </c>
      <c r="E36" s="111">
        <v>0</v>
      </c>
      <c r="F36" s="111">
        <v>0</v>
      </c>
      <c r="G36" s="112">
        <v>0</v>
      </c>
      <c r="H36" s="111">
        <v>0</v>
      </c>
      <c r="I36" s="28"/>
    </row>
    <row r="37" spans="1:9" ht="20.25" customHeight="1" x14ac:dyDescent="0.2">
      <c r="A37" s="338"/>
      <c r="B37" s="91"/>
      <c r="C37" s="91"/>
      <c r="D37" s="111">
        <v>0</v>
      </c>
      <c r="E37" s="111">
        <v>0</v>
      </c>
      <c r="F37" s="111">
        <v>0</v>
      </c>
      <c r="G37" s="112">
        <v>0</v>
      </c>
      <c r="H37" s="111">
        <v>0</v>
      </c>
      <c r="I37" s="28"/>
    </row>
    <row r="38" spans="1:9" ht="20.25" customHeight="1" x14ac:dyDescent="0.2">
      <c r="A38" s="338"/>
      <c r="B38" s="91"/>
      <c r="C38" s="91"/>
      <c r="D38" s="111">
        <v>0</v>
      </c>
      <c r="E38" s="111">
        <v>0</v>
      </c>
      <c r="F38" s="111">
        <v>0</v>
      </c>
      <c r="G38" s="112">
        <v>0</v>
      </c>
      <c r="H38" s="111">
        <v>0</v>
      </c>
      <c r="I38" s="28"/>
    </row>
    <row r="39" spans="1:9" ht="20.25" customHeight="1" x14ac:dyDescent="0.2">
      <c r="A39" s="338"/>
      <c r="B39" s="91"/>
      <c r="C39" s="91"/>
      <c r="D39" s="111">
        <v>0</v>
      </c>
      <c r="E39" s="111">
        <v>0</v>
      </c>
      <c r="F39" s="111">
        <v>0</v>
      </c>
      <c r="G39" s="112">
        <v>0</v>
      </c>
      <c r="H39" s="111">
        <v>0</v>
      </c>
      <c r="I39" s="28"/>
    </row>
    <row r="40" spans="1:9" ht="20.25" customHeight="1" x14ac:dyDescent="0.2">
      <c r="A40" s="338"/>
      <c r="B40" s="91"/>
      <c r="C40" s="91"/>
      <c r="D40" s="111">
        <v>0</v>
      </c>
      <c r="E40" s="111">
        <v>0</v>
      </c>
      <c r="F40" s="111">
        <v>0</v>
      </c>
      <c r="G40" s="112">
        <v>0</v>
      </c>
      <c r="H40" s="111">
        <v>0</v>
      </c>
      <c r="I40" s="28"/>
    </row>
    <row r="41" spans="1:9" ht="20.25" customHeight="1" x14ac:dyDescent="0.2">
      <c r="A41" s="338"/>
      <c r="B41" s="91"/>
      <c r="C41" s="91"/>
      <c r="D41" s="111">
        <v>0</v>
      </c>
      <c r="E41" s="111">
        <v>0</v>
      </c>
      <c r="F41" s="111">
        <v>0</v>
      </c>
      <c r="G41" s="112">
        <v>0</v>
      </c>
      <c r="H41" s="111">
        <v>0</v>
      </c>
      <c r="I41" s="28"/>
    </row>
    <row r="42" spans="1:9" ht="20.25" customHeight="1" x14ac:dyDescent="0.2">
      <c r="A42" s="338"/>
      <c r="B42" s="91"/>
      <c r="C42" s="91"/>
      <c r="D42" s="111">
        <v>0</v>
      </c>
      <c r="E42" s="111">
        <v>0</v>
      </c>
      <c r="F42" s="111">
        <v>0</v>
      </c>
      <c r="G42" s="112">
        <v>0</v>
      </c>
      <c r="H42" s="111">
        <v>0</v>
      </c>
      <c r="I42" s="28"/>
    </row>
    <row r="43" spans="1:9" ht="20.25" customHeight="1" x14ac:dyDescent="0.2">
      <c r="A43" s="338"/>
      <c r="B43" s="91"/>
      <c r="C43" s="91"/>
      <c r="D43" s="111">
        <v>0</v>
      </c>
      <c r="E43" s="111">
        <v>0</v>
      </c>
      <c r="F43" s="111">
        <v>0</v>
      </c>
      <c r="G43" s="112">
        <v>0</v>
      </c>
      <c r="H43" s="111">
        <v>0</v>
      </c>
      <c r="I43" s="28"/>
    </row>
    <row r="44" spans="1:9" ht="20.25" customHeight="1" x14ac:dyDescent="0.2">
      <c r="A44" s="338"/>
      <c r="B44" s="91"/>
      <c r="C44" s="91"/>
      <c r="D44" s="111">
        <v>0</v>
      </c>
      <c r="E44" s="111">
        <v>0</v>
      </c>
      <c r="F44" s="111">
        <v>0</v>
      </c>
      <c r="G44" s="112">
        <v>0</v>
      </c>
      <c r="H44" s="111">
        <v>0</v>
      </c>
      <c r="I44" s="28"/>
    </row>
    <row r="45" spans="1:9" ht="20.25" customHeight="1" x14ac:dyDescent="0.2">
      <c r="A45" s="338"/>
      <c r="B45" s="91"/>
      <c r="C45" s="91"/>
      <c r="D45" s="111">
        <v>0</v>
      </c>
      <c r="E45" s="111">
        <v>0</v>
      </c>
      <c r="F45" s="111">
        <v>0</v>
      </c>
      <c r="G45" s="112">
        <v>0</v>
      </c>
      <c r="H45" s="111">
        <v>0</v>
      </c>
      <c r="I45" s="28"/>
    </row>
    <row r="46" spans="1:9" ht="21" customHeight="1" x14ac:dyDescent="0.2">
      <c r="A46" s="338"/>
      <c r="B46" s="91"/>
      <c r="C46" s="91"/>
      <c r="D46" s="111">
        <v>0</v>
      </c>
      <c r="E46" s="111">
        <v>0</v>
      </c>
      <c r="F46" s="111">
        <v>0</v>
      </c>
      <c r="G46" s="112">
        <v>0</v>
      </c>
      <c r="H46" s="111">
        <v>0</v>
      </c>
      <c r="I46" s="28"/>
    </row>
    <row r="47" spans="1:9" ht="20.100000000000001" customHeight="1" x14ac:dyDescent="0.2">
      <c r="A47" s="338"/>
      <c r="B47" s="91"/>
      <c r="C47" s="91"/>
      <c r="D47" s="111">
        <v>0</v>
      </c>
      <c r="E47" s="111">
        <v>0</v>
      </c>
      <c r="F47" s="111">
        <v>0</v>
      </c>
      <c r="G47" s="112">
        <v>0</v>
      </c>
      <c r="H47" s="111">
        <v>0</v>
      </c>
      <c r="I47" s="28"/>
    </row>
    <row r="48" spans="1:9" ht="20.25" customHeight="1" x14ac:dyDescent="0.2">
      <c r="A48" s="338"/>
      <c r="B48" s="91"/>
      <c r="C48" s="91"/>
      <c r="D48" s="111">
        <v>0</v>
      </c>
      <c r="E48" s="111">
        <v>0</v>
      </c>
      <c r="F48" s="111">
        <v>0</v>
      </c>
      <c r="G48" s="112">
        <v>0</v>
      </c>
      <c r="H48" s="111">
        <v>0</v>
      </c>
      <c r="I48" s="28"/>
    </row>
    <row r="49" spans="1:9" ht="21" customHeight="1" x14ac:dyDescent="0.2">
      <c r="A49" s="338"/>
      <c r="B49" s="91"/>
      <c r="C49" s="91"/>
      <c r="D49" s="111">
        <v>0</v>
      </c>
      <c r="E49" s="111">
        <v>0</v>
      </c>
      <c r="F49" s="111">
        <v>0</v>
      </c>
      <c r="G49" s="112">
        <v>0</v>
      </c>
      <c r="H49" s="111">
        <v>0</v>
      </c>
      <c r="I49" s="28"/>
    </row>
    <row r="50" spans="1:9" ht="21" customHeight="1" x14ac:dyDescent="0.2">
      <c r="A50" s="338"/>
      <c r="B50" s="91"/>
      <c r="C50" s="91"/>
      <c r="D50" s="111">
        <v>0</v>
      </c>
      <c r="E50" s="111">
        <v>0</v>
      </c>
      <c r="F50" s="111">
        <v>0</v>
      </c>
      <c r="G50" s="112">
        <v>0</v>
      </c>
      <c r="H50" s="111">
        <v>0</v>
      </c>
      <c r="I50" s="28"/>
    </row>
    <row r="51" spans="1:9" ht="21" customHeight="1" x14ac:dyDescent="0.2">
      <c r="A51" s="338"/>
      <c r="B51" s="91"/>
      <c r="C51" s="91"/>
      <c r="D51" s="111">
        <v>0</v>
      </c>
      <c r="E51" s="111">
        <v>0</v>
      </c>
      <c r="F51" s="111">
        <v>0</v>
      </c>
      <c r="G51" s="112">
        <v>0</v>
      </c>
      <c r="H51" s="111">
        <v>0</v>
      </c>
      <c r="I51" s="28"/>
    </row>
    <row r="52" spans="1:9" ht="21" customHeight="1" x14ac:dyDescent="0.2">
      <c r="A52" s="338"/>
      <c r="B52" s="91"/>
      <c r="C52" s="91"/>
      <c r="D52" s="111">
        <v>0</v>
      </c>
      <c r="E52" s="111">
        <v>0</v>
      </c>
      <c r="F52" s="111">
        <v>0</v>
      </c>
      <c r="G52" s="112">
        <v>0</v>
      </c>
      <c r="H52" s="111">
        <v>0</v>
      </c>
      <c r="I52" s="28"/>
    </row>
    <row r="53" spans="1:9" ht="21" customHeight="1" x14ac:dyDescent="0.2">
      <c r="A53" s="338"/>
      <c r="B53" s="91"/>
      <c r="C53" s="91"/>
      <c r="D53" s="111">
        <v>0</v>
      </c>
      <c r="E53" s="111">
        <v>0</v>
      </c>
      <c r="F53" s="111">
        <v>0</v>
      </c>
      <c r="G53" s="112">
        <v>0</v>
      </c>
      <c r="H53" s="111">
        <v>0</v>
      </c>
      <c r="I53" s="28"/>
    </row>
    <row r="54" spans="1:9" ht="21" customHeight="1" x14ac:dyDescent="0.2">
      <c r="A54" s="338"/>
      <c r="B54" s="91"/>
      <c r="C54" s="91"/>
      <c r="D54" s="111">
        <v>0</v>
      </c>
      <c r="E54" s="111">
        <v>0</v>
      </c>
      <c r="F54" s="111">
        <v>0</v>
      </c>
      <c r="G54" s="112">
        <v>0</v>
      </c>
      <c r="H54" s="111">
        <v>0</v>
      </c>
      <c r="I54" s="28"/>
    </row>
    <row r="55" spans="1:9" ht="20.25" customHeight="1" x14ac:dyDescent="0.2">
      <c r="A55" s="220"/>
      <c r="B55" s="91"/>
      <c r="C55" s="91"/>
      <c r="D55" s="89">
        <v>0</v>
      </c>
      <c r="E55" s="89">
        <v>0</v>
      </c>
      <c r="F55" s="89">
        <v>0</v>
      </c>
      <c r="G55" s="90">
        <v>0</v>
      </c>
      <c r="H55" s="200">
        <v>0</v>
      </c>
    </row>
    <row r="56" spans="1:9" ht="20.100000000000001" customHeight="1" x14ac:dyDescent="0.25">
      <c r="A56" s="223" t="s">
        <v>143</v>
      </c>
      <c r="B56" s="91"/>
      <c r="C56" s="91"/>
      <c r="D56" s="35">
        <f>SUM(D32:D55)</f>
        <v>0</v>
      </c>
      <c r="E56" s="35">
        <f>SUM(E32:E55)</f>
        <v>0</v>
      </c>
      <c r="F56" s="35">
        <f>SUM(F32:F55)</f>
        <v>0</v>
      </c>
      <c r="G56" s="35">
        <f>SUM(G32:G55)</f>
        <v>0</v>
      </c>
      <c r="H56" s="194">
        <f>SUM(H32:H55)</f>
        <v>0</v>
      </c>
    </row>
    <row r="57" spans="1:9" ht="20.100000000000001" customHeight="1" x14ac:dyDescent="0.25">
      <c r="A57" s="223" t="s">
        <v>58</v>
      </c>
      <c r="B57" s="91"/>
      <c r="C57" s="91"/>
      <c r="D57" s="35">
        <f>D27-D56</f>
        <v>0</v>
      </c>
      <c r="E57" s="35">
        <f>E27-E56</f>
        <v>0</v>
      </c>
      <c r="F57" s="35">
        <f>F27-F56</f>
        <v>0</v>
      </c>
      <c r="G57" s="36">
        <f>H27-G56</f>
        <v>0</v>
      </c>
      <c r="H57" s="194">
        <f>H27-H56</f>
        <v>0</v>
      </c>
    </row>
    <row r="58" spans="1:9" ht="15.75" x14ac:dyDescent="0.25">
      <c r="A58" s="223" t="s">
        <v>59</v>
      </c>
      <c r="B58" s="91"/>
      <c r="C58" s="91"/>
      <c r="D58" s="89">
        <v>0</v>
      </c>
      <c r="E58" s="89">
        <f>D61</f>
        <v>0</v>
      </c>
      <c r="F58" s="35">
        <f>+E61</f>
        <v>0</v>
      </c>
      <c r="G58" s="36">
        <f>+F61</f>
        <v>0</v>
      </c>
      <c r="H58" s="194">
        <f>+F61</f>
        <v>0</v>
      </c>
    </row>
    <row r="59" spans="1:9" ht="20.100000000000001" customHeight="1" x14ac:dyDescent="0.25">
      <c r="A59" s="223" t="s">
        <v>60</v>
      </c>
      <c r="B59" s="91"/>
      <c r="C59" s="91"/>
      <c r="D59" s="89">
        <v>0</v>
      </c>
      <c r="E59" s="89">
        <v>0</v>
      </c>
      <c r="F59" s="89">
        <v>0</v>
      </c>
      <c r="G59" s="90">
        <v>0</v>
      </c>
      <c r="H59" s="195">
        <v>0</v>
      </c>
    </row>
    <row r="60" spans="1:9" ht="20.100000000000001" customHeight="1" x14ac:dyDescent="0.25">
      <c r="A60" s="223" t="s">
        <v>66</v>
      </c>
      <c r="B60" s="91"/>
      <c r="C60" s="91"/>
      <c r="D60" s="89">
        <v>0</v>
      </c>
      <c r="E60" s="89">
        <v>0</v>
      </c>
      <c r="F60" s="89">
        <v>0</v>
      </c>
      <c r="G60" s="90">
        <v>0</v>
      </c>
      <c r="H60" s="195">
        <v>0</v>
      </c>
    </row>
    <row r="61" spans="1:9" ht="20.100000000000001" customHeight="1" x14ac:dyDescent="0.25">
      <c r="A61" s="223" t="s">
        <v>144</v>
      </c>
      <c r="B61" s="91"/>
      <c r="C61" s="91"/>
      <c r="D61" s="55">
        <f>D57+D58+D59-D60</f>
        <v>0</v>
      </c>
      <c r="E61" s="343">
        <f>E57+E58+E59-E60</f>
        <v>0</v>
      </c>
      <c r="F61" s="192">
        <f>F57+F58+F59-F60</f>
        <v>0</v>
      </c>
      <c r="G61" s="193">
        <f>G57+G58+G59-G60</f>
        <v>0</v>
      </c>
      <c r="H61" s="196">
        <f>H57+H58+H59-H60</f>
        <v>0</v>
      </c>
    </row>
    <row r="62" spans="1:9" ht="20.100000000000001" customHeight="1" x14ac:dyDescent="0.2"/>
  </sheetData>
  <mergeCells count="4">
    <mergeCell ref="A4:H4"/>
    <mergeCell ref="A5:H5"/>
    <mergeCell ref="A6:H6"/>
    <mergeCell ref="E8:H8"/>
  </mergeCells>
  <pageMargins left="0.7" right="0.7" top="0.75" bottom="0.75" header="0.3" footer="0.3"/>
  <pageSetup scale="61" orientation="portrait" r:id="rId1"/>
  <legacyDrawing r:id="rId2"/>
</worksheet>
</file>

<file path=xl/worksheets/sheet8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67BEAF-F030-4D58-A6A9-8DE41DE3560A}">
  <sheetPr>
    <pageSetUpPr fitToPage="1"/>
  </sheetPr>
  <dimension ref="A1:P67"/>
  <sheetViews>
    <sheetView showGridLines="0" zoomScale="85" zoomScaleNormal="85" workbookViewId="0">
      <selection activeCell="I30" sqref="I30"/>
    </sheetView>
  </sheetViews>
  <sheetFormatPr defaultColWidth="8.88671875" defaultRowHeight="15" x14ac:dyDescent="0.2"/>
  <cols>
    <col min="1" max="1" width="5.44140625" style="10" customWidth="1"/>
    <col min="2" max="4" width="8.88671875" style="10"/>
    <col min="5" max="5" width="13.6640625" style="10" customWidth="1"/>
    <col min="6" max="6" width="11.77734375" style="10" customWidth="1"/>
    <col min="7" max="7" width="17.44140625" style="10" customWidth="1"/>
    <col min="8" max="8" width="2.77734375" style="10" customWidth="1"/>
    <col min="9" max="9" width="16.88671875" style="10" customWidth="1"/>
    <col min="10" max="10" width="8.88671875" style="10"/>
    <col min="11" max="11" width="15.44140625" style="10" bestFit="1" customWidth="1"/>
    <col min="12" max="14" width="8.88671875" style="10"/>
    <col min="15" max="15" width="19.21875" style="10" customWidth="1"/>
    <col min="16" max="16" width="12.77734375" style="10" customWidth="1"/>
    <col min="17" max="16384" width="8.88671875" style="10"/>
  </cols>
  <sheetData>
    <row r="1" spans="1:16" x14ac:dyDescent="0.2">
      <c r="I1" s="183" t="s">
        <v>116</v>
      </c>
    </row>
    <row r="2" spans="1:16" ht="26.25" x14ac:dyDescent="0.4">
      <c r="D2" s="39"/>
      <c r="E2" s="87" t="s">
        <v>283</v>
      </c>
      <c r="F2" s="91"/>
    </row>
    <row r="3" spans="1:16" ht="23.25" x14ac:dyDescent="0.35">
      <c r="A3" s="15"/>
      <c r="B3" s="11"/>
      <c r="C3" s="15"/>
      <c r="D3" s="15"/>
      <c r="E3" s="402" t="s">
        <v>215</v>
      </c>
      <c r="F3" s="403"/>
      <c r="G3" s="15"/>
      <c r="H3" s="15"/>
      <c r="I3" s="15"/>
    </row>
    <row r="4" spans="1:16" ht="23.25" x14ac:dyDescent="0.35">
      <c r="A4" s="15"/>
      <c r="B4" s="11"/>
      <c r="C4" s="15"/>
      <c r="D4" s="15"/>
      <c r="E4" s="92" t="s">
        <v>119</v>
      </c>
      <c r="F4" s="177">
        <v>0</v>
      </c>
      <c r="G4" s="15"/>
      <c r="H4" s="15"/>
      <c r="I4" s="15"/>
    </row>
    <row r="5" spans="1:16" ht="24" thickBot="1" x14ac:dyDescent="0.4">
      <c r="A5" s="15"/>
      <c r="B5" s="11"/>
      <c r="C5" s="15"/>
      <c r="D5" s="15"/>
      <c r="E5" s="40"/>
      <c r="F5" s="41"/>
      <c r="G5" s="15"/>
      <c r="H5" s="15"/>
      <c r="I5" s="15"/>
    </row>
    <row r="6" spans="1:16" ht="18.75" thickBot="1" x14ac:dyDescent="0.3">
      <c r="A6" s="75" t="s">
        <v>102</v>
      </c>
      <c r="B6" s="76"/>
      <c r="C6" s="76"/>
      <c r="D6" s="76"/>
      <c r="E6" s="85">
        <v>0</v>
      </c>
      <c r="F6" s="41"/>
    </row>
    <row r="8" spans="1:16" ht="15.75" x14ac:dyDescent="0.25">
      <c r="B8" s="18" t="s">
        <v>8</v>
      </c>
      <c r="N8" s="397" t="s">
        <v>98</v>
      </c>
      <c r="O8" s="397"/>
      <c r="P8" s="397"/>
    </row>
    <row r="9" spans="1:16" x14ac:dyDescent="0.2">
      <c r="A9" s="9" t="s">
        <v>9</v>
      </c>
      <c r="B9" s="9" t="s">
        <v>145</v>
      </c>
      <c r="G9" s="21">
        <f>+'OCL 9 WKS'!H56</f>
        <v>0</v>
      </c>
      <c r="H9" s="14"/>
      <c r="I9" s="14"/>
    </row>
    <row r="10" spans="1:16" x14ac:dyDescent="0.2">
      <c r="B10" s="9" t="s">
        <v>153</v>
      </c>
      <c r="G10" s="22">
        <f>+'OCL 9 WKS'!H60</f>
        <v>0</v>
      </c>
      <c r="H10" s="14"/>
      <c r="I10" s="14"/>
      <c r="N10" s="10" t="s">
        <v>109</v>
      </c>
      <c r="P10" s="45">
        <f>+'OCL 9 WKS'!F56</f>
        <v>0</v>
      </c>
    </row>
    <row r="11" spans="1:16" ht="15.75" thickBot="1" x14ac:dyDescent="0.25">
      <c r="B11" s="9" t="s">
        <v>10</v>
      </c>
      <c r="G11" s="22"/>
      <c r="H11" s="14"/>
      <c r="I11" s="21">
        <f>G9+G10</f>
        <v>0</v>
      </c>
      <c r="N11" s="10" t="s">
        <v>110</v>
      </c>
      <c r="P11" s="46">
        <f>+'OCL 9 WKS'!F60</f>
        <v>0</v>
      </c>
    </row>
    <row r="12" spans="1:16" ht="15.75" thickBot="1" x14ac:dyDescent="0.25">
      <c r="A12" s="9" t="s">
        <v>11</v>
      </c>
      <c r="B12" s="9" t="s">
        <v>63</v>
      </c>
      <c r="G12" s="14"/>
      <c r="H12" s="14"/>
      <c r="I12" s="83">
        <v>0</v>
      </c>
      <c r="K12" s="42" t="str">
        <f>IF(I12&gt;P24,"Too High", "Within Limitations")</f>
        <v>Within Limitations</v>
      </c>
      <c r="N12" s="10" t="s">
        <v>99</v>
      </c>
      <c r="P12" s="45">
        <f>SUM(P10:P11)</f>
        <v>0</v>
      </c>
    </row>
    <row r="13" spans="1:16" x14ac:dyDescent="0.2">
      <c r="A13" s="9" t="s">
        <v>12</v>
      </c>
      <c r="B13" s="9" t="s">
        <v>13</v>
      </c>
      <c r="I13" s="1"/>
      <c r="P13" s="45"/>
    </row>
    <row r="14" spans="1:16" ht="15.75" thickBot="1" x14ac:dyDescent="0.25">
      <c r="B14" s="9" t="s">
        <v>14</v>
      </c>
      <c r="I14" s="174">
        <f>I11+I12</f>
        <v>0</v>
      </c>
      <c r="N14" s="10" t="s">
        <v>120</v>
      </c>
      <c r="P14" s="79">
        <f>+P12*0.75</f>
        <v>0</v>
      </c>
    </row>
    <row r="15" spans="1:16" ht="15.75" thickTop="1" x14ac:dyDescent="0.2">
      <c r="I15" s="12"/>
    </row>
    <row r="16" spans="1:16" ht="15.75" x14ac:dyDescent="0.25">
      <c r="B16" s="18" t="s">
        <v>15</v>
      </c>
      <c r="N16" s="10" t="s">
        <v>165</v>
      </c>
      <c r="P16" s="79">
        <f>+'OCL 9 WKS'!H56</f>
        <v>0</v>
      </c>
    </row>
    <row r="17" spans="1:16" x14ac:dyDescent="0.2">
      <c r="A17" s="9">
        <v>4</v>
      </c>
      <c r="B17" s="9" t="s">
        <v>115</v>
      </c>
      <c r="F17" s="9" t="str">
        <f>(+TOC!D2-1) &amp; " (Note 2)"</f>
        <v>2026 (Note 2)</v>
      </c>
      <c r="I17" s="21">
        <f>+'OCL 9 WKS'!F61</f>
        <v>0</v>
      </c>
      <c r="N17" s="10" t="s">
        <v>325</v>
      </c>
      <c r="P17" s="80">
        <f>+'OCL 9 WKS'!H60</f>
        <v>0</v>
      </c>
    </row>
    <row r="18" spans="1:16" x14ac:dyDescent="0.2">
      <c r="A18" s="9" t="s">
        <v>16</v>
      </c>
      <c r="B18" s="9" t="s">
        <v>154</v>
      </c>
      <c r="G18" s="20">
        <f>+'OCL 9 WKS'!H27</f>
        <v>0</v>
      </c>
      <c r="I18" s="1"/>
      <c r="N18" s="10" t="s">
        <v>99</v>
      </c>
      <c r="P18" s="79">
        <f>SUM(P16:P17)</f>
        <v>0</v>
      </c>
    </row>
    <row r="19" spans="1:16" x14ac:dyDescent="0.2">
      <c r="B19" s="9" t="s">
        <v>155</v>
      </c>
      <c r="G19" s="19">
        <f>+'OCL 9 WKS'!H59</f>
        <v>0</v>
      </c>
      <c r="P19" s="79"/>
    </row>
    <row r="20" spans="1:16" x14ac:dyDescent="0.2">
      <c r="B20" s="9" t="s">
        <v>17</v>
      </c>
      <c r="G20" s="1"/>
      <c r="N20" s="10" t="s">
        <v>120</v>
      </c>
      <c r="P20" s="79">
        <f>+P18*0.75</f>
        <v>0</v>
      </c>
    </row>
    <row r="21" spans="1:16" x14ac:dyDescent="0.2">
      <c r="B21" s="9" t="s">
        <v>18</v>
      </c>
      <c r="I21" s="24">
        <f>G18+G19</f>
        <v>0</v>
      </c>
      <c r="P21" s="81"/>
    </row>
    <row r="22" spans="1:16" x14ac:dyDescent="0.2">
      <c r="B22" s="9"/>
      <c r="I22" s="13"/>
      <c r="P22" s="81"/>
    </row>
    <row r="23" spans="1:16" ht="15.75" x14ac:dyDescent="0.25">
      <c r="A23" s="9" t="s">
        <v>19</v>
      </c>
      <c r="B23" s="18" t="s">
        <v>20</v>
      </c>
      <c r="I23" s="23">
        <f>I17+I21</f>
        <v>0</v>
      </c>
      <c r="N23" s="10" t="s">
        <v>167</v>
      </c>
      <c r="P23" s="81"/>
    </row>
    <row r="24" spans="1:16" x14ac:dyDescent="0.2">
      <c r="A24" s="9" t="s">
        <v>21</v>
      </c>
      <c r="B24" s="9" t="s">
        <v>22</v>
      </c>
      <c r="I24" s="1"/>
      <c r="N24" s="10" t="s">
        <v>120</v>
      </c>
      <c r="P24" s="82">
        <f>MIN(P14,P20)</f>
        <v>0</v>
      </c>
    </row>
    <row r="25" spans="1:16" x14ac:dyDescent="0.2">
      <c r="B25" s="9" t="s">
        <v>23</v>
      </c>
      <c r="I25" s="21">
        <f>IF((I14-I23)&lt;0,0,I14-I23)</f>
        <v>0</v>
      </c>
    </row>
    <row r="26" spans="1:16" ht="15.75" thickBot="1" x14ac:dyDescent="0.25">
      <c r="A26" s="9" t="s">
        <v>24</v>
      </c>
      <c r="B26" s="9" t="s">
        <v>25</v>
      </c>
      <c r="I26" s="1"/>
    </row>
    <row r="27" spans="1:16" ht="15.75" thickBot="1" x14ac:dyDescent="0.25">
      <c r="B27" s="9" t="s">
        <v>26</v>
      </c>
      <c r="I27" s="84">
        <v>0</v>
      </c>
      <c r="K27" s="42" t="str">
        <f>IF(I27&gt;(I25*0.05),"Too High", "Within Limitations")</f>
        <v>Within Limitations</v>
      </c>
    </row>
    <row r="28" spans="1:16" ht="16.5" thickBot="1" x14ac:dyDescent="0.3">
      <c r="A28" s="9" t="s">
        <v>27</v>
      </c>
      <c r="B28" s="9" t="s">
        <v>149</v>
      </c>
      <c r="I28" s="173">
        <f>I25+I27</f>
        <v>0</v>
      </c>
      <c r="J28" s="16"/>
      <c r="K28" s="16"/>
      <c r="L28" s="16"/>
    </row>
    <row r="29" spans="1:16" ht="16.5" thickTop="1" thickBot="1" x14ac:dyDescent="0.25">
      <c r="I29" s="12"/>
    </row>
    <row r="30" spans="1:16" ht="16.5" thickBot="1" x14ac:dyDescent="0.3">
      <c r="A30" s="17" t="s">
        <v>34</v>
      </c>
      <c r="B30" s="10" t="s">
        <v>139</v>
      </c>
      <c r="I30" s="25" t="e">
        <f>ROUND(I28/E6*1000,2)</f>
        <v>#DIV/0!</v>
      </c>
      <c r="K30" s="42" t="e">
        <f>IF(I30&gt;(F4),"Too High", "Within Limitations")</f>
        <v>#DIV/0!</v>
      </c>
    </row>
    <row r="32" spans="1:16" ht="37.5" customHeight="1" x14ac:dyDescent="0.25">
      <c r="A32" s="395" t="s">
        <v>214</v>
      </c>
      <c r="B32" s="396"/>
      <c r="C32" s="396"/>
      <c r="D32" s="396"/>
      <c r="E32" s="396"/>
      <c r="F32" s="396"/>
      <c r="G32" s="396"/>
      <c r="H32" s="396"/>
      <c r="I32" s="396"/>
    </row>
    <row r="33" spans="1:10" x14ac:dyDescent="0.2">
      <c r="A33" s="9"/>
    </row>
    <row r="34" spans="1:10" ht="15" customHeight="1" x14ac:dyDescent="0.2">
      <c r="A34" s="362" t="s">
        <v>125</v>
      </c>
      <c r="B34" s="362"/>
      <c r="C34" s="362"/>
      <c r="D34" s="362"/>
      <c r="E34" s="362"/>
      <c r="F34" s="362"/>
      <c r="G34" s="362"/>
      <c r="H34" s="362"/>
      <c r="I34" s="362"/>
    </row>
    <row r="35" spans="1:10" x14ac:dyDescent="0.2">
      <c r="A35" s="362"/>
      <c r="B35" s="362"/>
      <c r="C35" s="362"/>
      <c r="D35" s="362"/>
      <c r="E35" s="362"/>
      <c r="F35" s="362"/>
      <c r="G35" s="362"/>
      <c r="H35" s="362"/>
      <c r="I35" s="362"/>
    </row>
    <row r="36" spans="1:10" x14ac:dyDescent="0.2">
      <c r="A36" s="362"/>
      <c r="B36" s="362"/>
      <c r="C36" s="362"/>
      <c r="D36" s="362"/>
      <c r="E36" s="362"/>
      <c r="F36" s="362"/>
      <c r="G36" s="362"/>
      <c r="H36" s="362"/>
      <c r="I36" s="362"/>
    </row>
    <row r="37" spans="1:10" hidden="1" x14ac:dyDescent="0.2">
      <c r="A37" s="44"/>
      <c r="B37" s="44"/>
      <c r="C37" s="44"/>
      <c r="D37" s="44"/>
      <c r="E37" s="44"/>
      <c r="F37" s="44"/>
      <c r="G37" s="44"/>
      <c r="H37" s="44"/>
      <c r="I37" s="44"/>
    </row>
    <row r="38" spans="1:10" ht="15.75" hidden="1" x14ac:dyDescent="0.25">
      <c r="A38" s="16" t="s">
        <v>124</v>
      </c>
    </row>
    <row r="39" spans="1:10" ht="15.75" hidden="1" x14ac:dyDescent="0.25">
      <c r="A39" s="16"/>
    </row>
    <row r="40" spans="1:10" ht="19.5" hidden="1" customHeight="1" x14ac:dyDescent="0.2">
      <c r="A40" s="360" t="s">
        <v>123</v>
      </c>
      <c r="B40" s="360"/>
      <c r="C40" s="360"/>
      <c r="D40" s="360"/>
      <c r="E40" s="360"/>
      <c r="F40" s="360"/>
      <c r="G40" s="360"/>
      <c r="H40" s="360"/>
      <c r="I40" s="360"/>
      <c r="J40" s="360"/>
    </row>
    <row r="41" spans="1:10" ht="19.5" hidden="1" customHeight="1" x14ac:dyDescent="0.2">
      <c r="A41" s="360"/>
      <c r="B41" s="360"/>
      <c r="C41" s="360"/>
      <c r="D41" s="360"/>
      <c r="E41" s="360"/>
      <c r="F41" s="360"/>
      <c r="G41" s="360"/>
      <c r="H41" s="360"/>
      <c r="I41" s="360"/>
      <c r="J41" s="360"/>
    </row>
    <row r="42" spans="1:10" ht="19.5" hidden="1" customHeight="1" x14ac:dyDescent="0.2">
      <c r="A42" s="360"/>
      <c r="B42" s="360"/>
      <c r="C42" s="360"/>
      <c r="D42" s="360"/>
      <c r="E42" s="360"/>
      <c r="F42" s="360"/>
      <c r="G42" s="360"/>
      <c r="H42" s="360"/>
      <c r="I42" s="360"/>
      <c r="J42" s="360"/>
    </row>
    <row r="43" spans="1:10" ht="19.5" hidden="1" customHeight="1" x14ac:dyDescent="0.2">
      <c r="A43" s="360"/>
      <c r="B43" s="360"/>
      <c r="C43" s="360"/>
      <c r="D43" s="360"/>
      <c r="E43" s="360"/>
      <c r="F43" s="360"/>
      <c r="G43" s="360"/>
      <c r="H43" s="360"/>
      <c r="I43" s="360"/>
      <c r="J43" s="360"/>
    </row>
    <row r="44" spans="1:10" ht="19.5" hidden="1" customHeight="1" x14ac:dyDescent="0.2">
      <c r="A44" s="360"/>
      <c r="B44" s="360"/>
      <c r="C44" s="360"/>
      <c r="D44" s="360"/>
      <c r="E44" s="360"/>
      <c r="F44" s="360"/>
      <c r="G44" s="360"/>
      <c r="H44" s="360"/>
      <c r="I44" s="360"/>
      <c r="J44" s="360"/>
    </row>
    <row r="45" spans="1:10" hidden="1" x14ac:dyDescent="0.2"/>
    <row r="46" spans="1:10" ht="18.75" hidden="1" customHeight="1" x14ac:dyDescent="0.2">
      <c r="A46" s="360" t="s">
        <v>121</v>
      </c>
      <c r="B46" s="360"/>
      <c r="C46" s="360"/>
      <c r="D46" s="360"/>
      <c r="E46" s="360"/>
      <c r="F46" s="360"/>
      <c r="G46" s="360"/>
      <c r="H46" s="360"/>
      <c r="I46" s="360"/>
      <c r="J46" s="360"/>
    </row>
    <row r="47" spans="1:10" ht="18.75" hidden="1" customHeight="1" x14ac:dyDescent="0.2">
      <c r="A47" s="360"/>
      <c r="B47" s="360"/>
      <c r="C47" s="360"/>
      <c r="D47" s="360"/>
      <c r="E47" s="360"/>
      <c r="F47" s="360"/>
      <c r="G47" s="360"/>
      <c r="H47" s="360"/>
      <c r="I47" s="360"/>
      <c r="J47" s="360"/>
    </row>
    <row r="48" spans="1:10" ht="18.75" hidden="1" customHeight="1" x14ac:dyDescent="0.2">
      <c r="A48" s="360"/>
      <c r="B48" s="360"/>
      <c r="C48" s="360"/>
      <c r="D48" s="360"/>
      <c r="E48" s="360"/>
      <c r="F48" s="360"/>
      <c r="G48" s="360"/>
      <c r="H48" s="360"/>
      <c r="I48" s="360"/>
      <c r="J48" s="360"/>
    </row>
    <row r="49" spans="1:10" ht="18.75" hidden="1" customHeight="1" x14ac:dyDescent="0.2">
      <c r="A49" s="360"/>
      <c r="B49" s="360"/>
      <c r="C49" s="360"/>
      <c r="D49" s="360"/>
      <c r="E49" s="360"/>
      <c r="F49" s="360"/>
      <c r="G49" s="360"/>
      <c r="H49" s="360"/>
      <c r="I49" s="360"/>
      <c r="J49" s="360"/>
    </row>
    <row r="50" spans="1:10" ht="18.75" hidden="1" customHeight="1" x14ac:dyDescent="0.2">
      <c r="A50" s="360"/>
      <c r="B50" s="360"/>
      <c r="C50" s="360"/>
      <c r="D50" s="360"/>
      <c r="E50" s="360"/>
      <c r="F50" s="360"/>
      <c r="G50" s="360"/>
      <c r="H50" s="360"/>
      <c r="I50" s="360"/>
      <c r="J50" s="360"/>
    </row>
    <row r="51" spans="1:10" ht="18.75" hidden="1" customHeight="1" x14ac:dyDescent="0.2">
      <c r="A51" s="360"/>
      <c r="B51" s="360"/>
      <c r="C51" s="360"/>
      <c r="D51" s="360"/>
      <c r="E51" s="360"/>
      <c r="F51" s="360"/>
      <c r="G51" s="360"/>
      <c r="H51" s="360"/>
      <c r="I51" s="360"/>
      <c r="J51" s="360"/>
    </row>
    <row r="52" spans="1:10" ht="21.75" hidden="1" customHeight="1" x14ac:dyDescent="0.2">
      <c r="A52" s="360"/>
      <c r="B52" s="360"/>
      <c r="C52" s="360"/>
      <c r="D52" s="360"/>
      <c r="E52" s="360"/>
      <c r="F52" s="360"/>
      <c r="G52" s="360"/>
      <c r="H52" s="360"/>
      <c r="I52" s="360"/>
      <c r="J52" s="360"/>
    </row>
    <row r="53" spans="1:10" hidden="1" x14ac:dyDescent="0.2">
      <c r="A53" s="360" t="s">
        <v>122</v>
      </c>
      <c r="B53" s="360"/>
      <c r="C53" s="360"/>
      <c r="D53" s="360"/>
      <c r="E53" s="360"/>
      <c r="F53" s="360"/>
      <c r="G53" s="360"/>
      <c r="H53" s="360"/>
      <c r="I53" s="360"/>
      <c r="J53" s="360"/>
    </row>
    <row r="54" spans="1:10" hidden="1" x14ac:dyDescent="0.2">
      <c r="A54" s="360"/>
      <c r="B54" s="360"/>
      <c r="C54" s="360"/>
      <c r="D54" s="360"/>
      <c r="E54" s="360"/>
      <c r="F54" s="360"/>
      <c r="G54" s="360"/>
      <c r="H54" s="360"/>
      <c r="I54" s="360"/>
      <c r="J54" s="360"/>
    </row>
    <row r="55" spans="1:10" hidden="1" x14ac:dyDescent="0.2">
      <c r="A55" s="360"/>
      <c r="B55" s="360"/>
      <c r="C55" s="360"/>
      <c r="D55" s="360"/>
      <c r="E55" s="360"/>
      <c r="F55" s="360"/>
      <c r="G55" s="360"/>
      <c r="H55" s="360"/>
      <c r="I55" s="360"/>
      <c r="J55" s="360"/>
    </row>
    <row r="56" spans="1:10" hidden="1" x14ac:dyDescent="0.2">
      <c r="A56" s="360"/>
      <c r="B56" s="360"/>
      <c r="C56" s="360"/>
      <c r="D56" s="360"/>
      <c r="E56" s="360"/>
      <c r="F56" s="360"/>
      <c r="G56" s="360"/>
      <c r="H56" s="360"/>
      <c r="I56" s="360"/>
      <c r="J56" s="360"/>
    </row>
    <row r="57" spans="1:10" hidden="1" x14ac:dyDescent="0.2">
      <c r="A57" s="360"/>
      <c r="B57" s="360"/>
      <c r="C57" s="360"/>
      <c r="D57" s="360"/>
      <c r="E57" s="360"/>
      <c r="F57" s="360"/>
      <c r="G57" s="360"/>
      <c r="H57" s="360"/>
      <c r="I57" s="360"/>
      <c r="J57" s="360"/>
    </row>
    <row r="58" spans="1:10" hidden="1" x14ac:dyDescent="0.2">
      <c r="A58" s="360"/>
      <c r="B58" s="360"/>
      <c r="C58" s="360"/>
      <c r="D58" s="360"/>
      <c r="E58" s="360"/>
      <c r="F58" s="360"/>
      <c r="G58" s="360"/>
      <c r="H58" s="360"/>
      <c r="I58" s="360"/>
      <c r="J58" s="360"/>
    </row>
    <row r="59" spans="1:10" hidden="1" x14ac:dyDescent="0.2">
      <c r="A59" s="360"/>
      <c r="B59" s="360"/>
      <c r="C59" s="360"/>
      <c r="D59" s="360"/>
      <c r="E59" s="360"/>
      <c r="F59" s="360"/>
      <c r="G59" s="360"/>
      <c r="H59" s="360"/>
      <c r="I59" s="360"/>
      <c r="J59" s="360"/>
    </row>
    <row r="60" spans="1:10" hidden="1" x14ac:dyDescent="0.2">
      <c r="A60" s="360"/>
      <c r="B60" s="360"/>
      <c r="C60" s="360"/>
      <c r="D60" s="360"/>
      <c r="E60" s="360"/>
      <c r="F60" s="360"/>
      <c r="G60" s="360"/>
      <c r="H60" s="360"/>
      <c r="I60" s="360"/>
      <c r="J60" s="360"/>
    </row>
    <row r="61" spans="1:10" hidden="1" x14ac:dyDescent="0.2">
      <c r="A61" s="360"/>
      <c r="B61" s="360"/>
      <c r="C61" s="360"/>
      <c r="D61" s="360"/>
      <c r="E61" s="360"/>
      <c r="F61" s="360"/>
      <c r="G61" s="360"/>
      <c r="H61" s="360"/>
      <c r="I61" s="360"/>
      <c r="J61" s="360"/>
    </row>
    <row r="62" spans="1:10" hidden="1" x14ac:dyDescent="0.2">
      <c r="A62" s="360"/>
      <c r="B62" s="360"/>
      <c r="C62" s="360"/>
      <c r="D62" s="360"/>
      <c r="E62" s="360"/>
      <c r="F62" s="360"/>
      <c r="G62" s="360"/>
      <c r="H62" s="360"/>
      <c r="I62" s="360"/>
      <c r="J62" s="360"/>
    </row>
    <row r="63" spans="1:10" hidden="1" x14ac:dyDescent="0.2">
      <c r="A63" s="360"/>
      <c r="B63" s="360"/>
      <c r="C63" s="360"/>
      <c r="D63" s="360"/>
      <c r="E63" s="360"/>
      <c r="F63" s="360"/>
      <c r="G63" s="360"/>
      <c r="H63" s="360"/>
      <c r="I63" s="360"/>
      <c r="J63" s="360"/>
    </row>
    <row r="64" spans="1:10" hidden="1" x14ac:dyDescent="0.2">
      <c r="A64" s="360"/>
      <c r="B64" s="360"/>
      <c r="C64" s="360"/>
      <c r="D64" s="360"/>
      <c r="E64" s="360"/>
      <c r="F64" s="360"/>
      <c r="G64" s="360"/>
      <c r="H64" s="360"/>
      <c r="I64" s="360"/>
      <c r="J64" s="360"/>
    </row>
    <row r="65" spans="1:10" hidden="1" x14ac:dyDescent="0.2">
      <c r="A65" s="360"/>
      <c r="B65" s="360"/>
      <c r="C65" s="360"/>
      <c r="D65" s="360"/>
      <c r="E65" s="360"/>
      <c r="F65" s="360"/>
      <c r="G65" s="360"/>
      <c r="H65" s="360"/>
      <c r="I65" s="360"/>
      <c r="J65" s="360"/>
    </row>
    <row r="66" spans="1:10" hidden="1" x14ac:dyDescent="0.2">
      <c r="A66" s="360"/>
      <c r="B66" s="360"/>
      <c r="C66" s="360"/>
      <c r="D66" s="360"/>
      <c r="E66" s="360"/>
      <c r="F66" s="360"/>
      <c r="G66" s="360"/>
      <c r="H66" s="360"/>
      <c r="I66" s="360"/>
      <c r="J66" s="360"/>
    </row>
    <row r="67" spans="1:10" hidden="1" x14ac:dyDescent="0.2"/>
  </sheetData>
  <mergeCells count="7">
    <mergeCell ref="A53:J66"/>
    <mergeCell ref="E3:F3"/>
    <mergeCell ref="N8:P8"/>
    <mergeCell ref="A32:I32"/>
    <mergeCell ref="A34:I36"/>
    <mergeCell ref="A40:J44"/>
    <mergeCell ref="A46:J52"/>
  </mergeCells>
  <conditionalFormatting sqref="K12 K27">
    <cfRule type="containsText" dxfId="14" priority="6" operator="containsText" text="Too High">
      <formula>NOT(ISERROR(SEARCH("Too High",K12)))</formula>
    </cfRule>
  </conditionalFormatting>
  <conditionalFormatting sqref="K12">
    <cfRule type="containsText" dxfId="13" priority="7" operator="containsText" text="Within Limitations">
      <formula>NOT(ISERROR(SEARCH("Within Limitations",K12)))</formula>
    </cfRule>
  </conditionalFormatting>
  <conditionalFormatting sqref="K27">
    <cfRule type="containsText" dxfId="12" priority="8" operator="containsText" text="Within Limitations">
      <formula>NOT(ISERROR(SEARCH("Within Limitations",K27)))</formula>
    </cfRule>
  </conditionalFormatting>
  <conditionalFormatting sqref="K30">
    <cfRule type="containsText" dxfId="11" priority="3" operator="containsText" text="Too High">
      <formula>NOT(ISERROR(SEARCH("Too High",K30)))</formula>
    </cfRule>
    <cfRule type="containsText" dxfId="10" priority="4" operator="containsText" text="Within Limitations">
      <formula>NOT(ISERROR(SEARCH("Within Limitations",K30)))</formula>
    </cfRule>
  </conditionalFormatting>
  <conditionalFormatting sqref="P14">
    <cfRule type="expression" dxfId="9" priority="1">
      <formula>"$P$14&gt;(.75*$P$12)"</formula>
    </cfRule>
  </conditionalFormatting>
  <conditionalFormatting sqref="P20">
    <cfRule type="expression" dxfId="8" priority="2">
      <formula>"$P$14&gt;(.75*$P$12)"</formula>
    </cfRule>
  </conditionalFormatting>
  <pageMargins left="0.7" right="0.7" top="0.75" bottom="0.75" header="0.3" footer="0.3"/>
  <pageSetup scale="63" orientation="portrait" r:id="rId1"/>
  <legacyDrawing r:id="rId2"/>
</worksheet>
</file>

<file path=xl/worksheets/sheet8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DBE3B8-7F54-450A-B185-4B38AEA3D161}">
  <sheetPr>
    <pageSetUpPr fitToPage="1"/>
  </sheetPr>
  <dimension ref="A1:I62"/>
  <sheetViews>
    <sheetView topLeftCell="A21" zoomScale="85" zoomScaleNormal="85" workbookViewId="0">
      <selection activeCell="E58" sqref="E58"/>
    </sheetView>
  </sheetViews>
  <sheetFormatPr defaultColWidth="9.77734375" defaultRowHeight="15" x14ac:dyDescent="0.2"/>
  <cols>
    <col min="1" max="2" width="9.77734375" style="10"/>
    <col min="3" max="3" width="13.5546875" style="10" customWidth="1"/>
    <col min="4" max="4" width="14.5546875" style="10" customWidth="1"/>
    <col min="5" max="6" width="15.77734375" style="10" customWidth="1"/>
    <col min="7" max="8" width="14.77734375" style="10" customWidth="1"/>
    <col min="9" max="9" width="4.77734375" style="10" customWidth="1"/>
    <col min="10" max="16384" width="9.77734375" style="10"/>
  </cols>
  <sheetData>
    <row r="1" spans="1:9" ht="15" customHeight="1" x14ac:dyDescent="0.2">
      <c r="H1" s="182" t="s">
        <v>116</v>
      </c>
    </row>
    <row r="2" spans="1:9" ht="15" customHeight="1" x14ac:dyDescent="0.2">
      <c r="H2" s="9"/>
    </row>
    <row r="3" spans="1:9" ht="15" customHeight="1" x14ac:dyDescent="0.2"/>
    <row r="4" spans="1:9" ht="15" customHeight="1" x14ac:dyDescent="0.25">
      <c r="A4" s="398" t="str">
        <f>+'OCL 9'!E2</f>
        <v>OCL Example Fund 9</v>
      </c>
      <c r="B4" s="398"/>
      <c r="C4" s="398"/>
      <c r="D4" s="398"/>
      <c r="E4" s="398"/>
      <c r="F4" s="398"/>
      <c r="G4" s="398"/>
      <c r="H4" s="398"/>
    </row>
    <row r="5" spans="1:9" ht="15" customHeight="1" x14ac:dyDescent="0.25">
      <c r="A5" s="397" t="s">
        <v>156</v>
      </c>
      <c r="B5" s="397"/>
      <c r="C5" s="397"/>
      <c r="D5" s="397"/>
      <c r="E5" s="397"/>
      <c r="F5" s="397"/>
      <c r="G5" s="397"/>
      <c r="H5" s="397"/>
    </row>
    <row r="6" spans="1:9" ht="15" customHeight="1" x14ac:dyDescent="0.25">
      <c r="A6" s="397" t="str">
        <f>+'OCL 9'!E3</f>
        <v>Fund XXXX</v>
      </c>
      <c r="B6" s="397"/>
      <c r="C6" s="397"/>
      <c r="D6" s="397"/>
      <c r="E6" s="397"/>
      <c r="F6" s="397"/>
      <c r="G6" s="397"/>
      <c r="H6" s="397"/>
    </row>
    <row r="7" spans="1:9" ht="15" customHeight="1" x14ac:dyDescent="0.2">
      <c r="C7" s="9"/>
      <c r="D7" s="9"/>
    </row>
    <row r="8" spans="1:9" ht="15" customHeight="1" x14ac:dyDescent="0.2">
      <c r="D8" s="340" t="s">
        <v>697</v>
      </c>
      <c r="E8" s="399" t="s">
        <v>698</v>
      </c>
      <c r="F8" s="400"/>
      <c r="G8" s="400"/>
      <c r="H8" s="401"/>
    </row>
    <row r="9" spans="1:9" ht="15" customHeight="1" x14ac:dyDescent="0.2">
      <c r="D9" s="5" t="s">
        <v>28</v>
      </c>
      <c r="E9" s="5" t="s">
        <v>28</v>
      </c>
      <c r="F9" s="5" t="s">
        <v>29</v>
      </c>
      <c r="G9" s="29" t="s">
        <v>29</v>
      </c>
      <c r="H9" s="30"/>
      <c r="I9" s="28"/>
    </row>
    <row r="10" spans="1:9" ht="15" customHeight="1" x14ac:dyDescent="0.2">
      <c r="D10" s="5" t="s">
        <v>30</v>
      </c>
      <c r="E10" s="5" t="s">
        <v>30</v>
      </c>
      <c r="F10" s="5" t="s">
        <v>30</v>
      </c>
      <c r="G10" s="29" t="s">
        <v>30</v>
      </c>
      <c r="H10" s="30"/>
      <c r="I10" s="28"/>
    </row>
    <row r="11" spans="1:9" ht="15" customHeight="1" x14ac:dyDescent="0.25">
      <c r="A11" s="223" t="s">
        <v>31</v>
      </c>
      <c r="B11" s="91"/>
      <c r="C11" s="91"/>
      <c r="D11" s="31">
        <f>+E11-1</f>
        <v>2024</v>
      </c>
      <c r="E11" s="31">
        <f>+F11-1</f>
        <v>2025</v>
      </c>
      <c r="F11" s="31">
        <f>+G11-1</f>
        <v>2026</v>
      </c>
      <c r="G11" s="32">
        <f>+TOC!D2</f>
        <v>2027</v>
      </c>
      <c r="H11" s="33"/>
      <c r="I11" s="28"/>
    </row>
    <row r="12" spans="1:9" ht="21" customHeight="1" x14ac:dyDescent="0.2">
      <c r="A12" s="338" t="s">
        <v>64</v>
      </c>
      <c r="B12" s="91"/>
      <c r="C12" s="91"/>
      <c r="D12" s="117">
        <v>0</v>
      </c>
      <c r="E12" s="117">
        <v>0</v>
      </c>
      <c r="F12" s="118">
        <v>0</v>
      </c>
      <c r="G12" s="113"/>
      <c r="H12" s="122"/>
      <c r="I12" s="53"/>
    </row>
    <row r="13" spans="1:9" ht="21" customHeight="1" x14ac:dyDescent="0.2">
      <c r="A13" s="338" t="s">
        <v>85</v>
      </c>
      <c r="B13" s="91"/>
      <c r="C13" s="91"/>
      <c r="D13" s="117">
        <v>0</v>
      </c>
      <c r="E13" s="117">
        <v>0</v>
      </c>
      <c r="F13" s="118">
        <v>0</v>
      </c>
      <c r="G13" s="113"/>
      <c r="H13" s="120">
        <v>0</v>
      </c>
      <c r="I13" s="53"/>
    </row>
    <row r="14" spans="1:9" ht="21" customHeight="1" x14ac:dyDescent="0.2">
      <c r="A14" s="338" t="s">
        <v>65</v>
      </c>
      <c r="B14" s="91"/>
      <c r="C14" s="91"/>
      <c r="D14" s="117">
        <v>0</v>
      </c>
      <c r="E14" s="117">
        <v>0</v>
      </c>
      <c r="F14" s="118">
        <v>0</v>
      </c>
      <c r="G14" s="113"/>
      <c r="H14" s="120">
        <v>0</v>
      </c>
      <c r="I14" s="53"/>
    </row>
    <row r="15" spans="1:9" ht="21" customHeight="1" x14ac:dyDescent="0.2">
      <c r="A15" s="338" t="s">
        <v>82</v>
      </c>
      <c r="B15" s="91"/>
      <c r="C15" s="91"/>
      <c r="D15" s="117">
        <v>0</v>
      </c>
      <c r="E15" s="117">
        <v>0</v>
      </c>
      <c r="F15" s="118">
        <v>0</v>
      </c>
      <c r="G15" s="113"/>
      <c r="H15" s="120">
        <v>0</v>
      </c>
      <c r="I15" s="34"/>
    </row>
    <row r="16" spans="1:9" ht="20.25" customHeight="1" x14ac:dyDescent="0.2">
      <c r="A16" s="338" t="s">
        <v>86</v>
      </c>
      <c r="B16" s="91"/>
      <c r="C16" s="91"/>
      <c r="D16" s="117">
        <v>0</v>
      </c>
      <c r="E16" s="117">
        <v>0</v>
      </c>
      <c r="F16" s="118">
        <v>0</v>
      </c>
      <c r="G16" s="113"/>
      <c r="H16" s="120">
        <v>0</v>
      </c>
      <c r="I16" s="34"/>
    </row>
    <row r="17" spans="1:9" ht="21" customHeight="1" x14ac:dyDescent="0.2">
      <c r="A17" s="338" t="s">
        <v>87</v>
      </c>
      <c r="B17" s="91"/>
      <c r="C17" s="91"/>
      <c r="D17" s="117">
        <v>0</v>
      </c>
      <c r="E17" s="117">
        <v>0</v>
      </c>
      <c r="F17" s="118">
        <v>0</v>
      </c>
      <c r="G17" s="113"/>
      <c r="H17" s="120">
        <v>0</v>
      </c>
      <c r="I17" s="34"/>
    </row>
    <row r="18" spans="1:9" ht="20.25" customHeight="1" x14ac:dyDescent="0.2">
      <c r="A18" s="338" t="s">
        <v>67</v>
      </c>
      <c r="B18" s="91"/>
      <c r="C18" s="91"/>
      <c r="D18" s="117">
        <v>0</v>
      </c>
      <c r="E18" s="117">
        <v>0</v>
      </c>
      <c r="F18" s="118">
        <v>0</v>
      </c>
      <c r="G18" s="113"/>
      <c r="H18" s="120">
        <v>0</v>
      </c>
      <c r="I18" s="34"/>
    </row>
    <row r="19" spans="1:9" ht="20.25" customHeight="1" x14ac:dyDescent="0.2">
      <c r="A19" s="338" t="s">
        <v>80</v>
      </c>
      <c r="B19" s="91"/>
      <c r="C19" s="91"/>
      <c r="D19" s="117">
        <v>0</v>
      </c>
      <c r="E19" s="117">
        <v>0</v>
      </c>
      <c r="F19" s="118">
        <v>0</v>
      </c>
      <c r="G19" s="113"/>
      <c r="H19" s="120">
        <v>0</v>
      </c>
      <c r="I19" s="34"/>
    </row>
    <row r="20" spans="1:9" ht="20.25" customHeight="1" x14ac:dyDescent="0.2">
      <c r="A20" s="338" t="s">
        <v>56</v>
      </c>
      <c r="B20" s="91"/>
      <c r="C20" s="91"/>
      <c r="D20" s="117">
        <v>0</v>
      </c>
      <c r="E20" s="117">
        <v>0</v>
      </c>
      <c r="F20" s="118">
        <v>0</v>
      </c>
      <c r="G20" s="113"/>
      <c r="H20" s="120">
        <v>0</v>
      </c>
      <c r="I20" s="34"/>
    </row>
    <row r="21" spans="1:9" ht="20.25" customHeight="1" x14ac:dyDescent="0.2">
      <c r="A21" s="338" t="s">
        <v>92</v>
      </c>
      <c r="B21" s="91"/>
      <c r="C21" s="91"/>
      <c r="D21" s="117">
        <v>0</v>
      </c>
      <c r="E21" s="117">
        <v>0</v>
      </c>
      <c r="F21" s="118">
        <v>0</v>
      </c>
      <c r="G21" s="113"/>
      <c r="H21" s="120">
        <v>0</v>
      </c>
      <c r="I21" s="34"/>
    </row>
    <row r="22" spans="1:9" ht="21" customHeight="1" x14ac:dyDescent="0.2">
      <c r="A22" s="338"/>
      <c r="B22" s="91"/>
      <c r="C22" s="91"/>
      <c r="D22" s="117">
        <v>0</v>
      </c>
      <c r="E22" s="117">
        <v>0</v>
      </c>
      <c r="F22" s="118">
        <v>0</v>
      </c>
      <c r="G22" s="113"/>
      <c r="H22" s="120">
        <v>0</v>
      </c>
      <c r="I22" s="34"/>
    </row>
    <row r="23" spans="1:9" ht="21" customHeight="1" x14ac:dyDescent="0.2">
      <c r="A23" s="338"/>
      <c r="B23" s="91"/>
      <c r="C23" s="91"/>
      <c r="D23" s="117">
        <v>0</v>
      </c>
      <c r="E23" s="117">
        <v>0</v>
      </c>
      <c r="F23" s="118">
        <v>0</v>
      </c>
      <c r="G23" s="113"/>
      <c r="H23" s="120">
        <v>0</v>
      </c>
      <c r="I23" s="34"/>
    </row>
    <row r="24" spans="1:9" ht="21" customHeight="1" x14ac:dyDescent="0.2">
      <c r="A24" s="338"/>
      <c r="B24" s="91"/>
      <c r="C24" s="91"/>
      <c r="D24" s="117">
        <v>0</v>
      </c>
      <c r="E24" s="117">
        <v>0</v>
      </c>
      <c r="F24" s="118">
        <v>0</v>
      </c>
      <c r="G24" s="113"/>
      <c r="H24" s="120">
        <v>0</v>
      </c>
      <c r="I24" s="34"/>
    </row>
    <row r="25" spans="1:9" ht="21" customHeight="1" x14ac:dyDescent="0.2">
      <c r="A25" s="338"/>
      <c r="B25" s="91"/>
      <c r="C25" s="91"/>
      <c r="D25" s="117">
        <v>0</v>
      </c>
      <c r="E25" s="117">
        <v>0</v>
      </c>
      <c r="F25" s="118">
        <v>0</v>
      </c>
      <c r="G25" s="113"/>
      <c r="H25" s="120">
        <v>0</v>
      </c>
      <c r="I25" s="34"/>
    </row>
    <row r="26" spans="1:9" ht="20.25" customHeight="1" x14ac:dyDescent="0.2">
      <c r="A26" s="338"/>
      <c r="B26" s="91"/>
      <c r="C26" s="91"/>
      <c r="D26" s="117">
        <v>0</v>
      </c>
      <c r="E26" s="117">
        <v>0</v>
      </c>
      <c r="F26" s="118">
        <v>0</v>
      </c>
      <c r="G26" s="113"/>
      <c r="H26" s="120">
        <v>0</v>
      </c>
      <c r="I26" s="34"/>
    </row>
    <row r="27" spans="1:9" ht="28.5" customHeight="1" x14ac:dyDescent="0.2">
      <c r="A27" s="220" t="s">
        <v>135</v>
      </c>
      <c r="B27" s="91"/>
      <c r="C27" s="91"/>
      <c r="D27" s="35">
        <f>SUM(D12:D26)</f>
        <v>0</v>
      </c>
      <c r="E27" s="35">
        <f>SUM(E12:E26)</f>
        <v>0</v>
      </c>
      <c r="F27" s="35">
        <f>SUM(F12:F26)</f>
        <v>0</v>
      </c>
      <c r="G27" s="55"/>
      <c r="H27" s="207">
        <f>SUM(H13:H26)</f>
        <v>0</v>
      </c>
      <c r="I27" s="53"/>
    </row>
    <row r="28" spans="1:9" x14ac:dyDescent="0.2">
      <c r="A28" s="91"/>
      <c r="B28" s="91"/>
      <c r="C28" s="91"/>
      <c r="D28" s="1"/>
      <c r="E28" s="1"/>
      <c r="F28" s="1"/>
      <c r="H28" s="1"/>
    </row>
    <row r="29" spans="1:9" x14ac:dyDescent="0.2">
      <c r="A29" s="91"/>
      <c r="B29" s="91"/>
      <c r="C29" s="91"/>
      <c r="D29" s="2" t="s">
        <v>28</v>
      </c>
      <c r="E29" s="2" t="s">
        <v>28</v>
      </c>
      <c r="F29" s="2" t="s">
        <v>29</v>
      </c>
      <c r="G29" s="3"/>
      <c r="H29" s="4" t="s">
        <v>41</v>
      </c>
      <c r="I29" s="28"/>
    </row>
    <row r="30" spans="1:9" ht="15.75" x14ac:dyDescent="0.25">
      <c r="A30" s="223"/>
      <c r="B30" s="91"/>
      <c r="C30" s="91"/>
      <c r="D30" s="5" t="s">
        <v>42</v>
      </c>
      <c r="E30" s="5" t="s">
        <v>42</v>
      </c>
      <c r="F30" s="5" t="s">
        <v>42</v>
      </c>
      <c r="G30" s="6" t="s">
        <v>43</v>
      </c>
      <c r="H30" s="7" t="s">
        <v>44</v>
      </c>
      <c r="I30" s="28"/>
    </row>
    <row r="31" spans="1:9" ht="20.25" customHeight="1" x14ac:dyDescent="0.25">
      <c r="A31" s="223" t="s">
        <v>45</v>
      </c>
      <c r="B31" s="91"/>
      <c r="C31" s="91"/>
      <c r="D31" s="5">
        <f>+D11</f>
        <v>2024</v>
      </c>
      <c r="E31" s="5">
        <f>+E11</f>
        <v>2025</v>
      </c>
      <c r="F31" s="5">
        <f>+F11</f>
        <v>2026</v>
      </c>
      <c r="G31" s="8">
        <f>+G11</f>
        <v>2027</v>
      </c>
      <c r="H31" s="7">
        <f>+G11</f>
        <v>2027</v>
      </c>
      <c r="I31" s="28"/>
    </row>
    <row r="32" spans="1:9" ht="20.25" customHeight="1" x14ac:dyDescent="0.2">
      <c r="A32" s="338" t="s">
        <v>68</v>
      </c>
      <c r="B32" s="91"/>
      <c r="C32" s="91"/>
      <c r="D32" s="111">
        <v>0</v>
      </c>
      <c r="E32" s="111">
        <v>0</v>
      </c>
      <c r="F32" s="111">
        <v>0</v>
      </c>
      <c r="G32" s="112">
        <v>0</v>
      </c>
      <c r="H32" s="111">
        <v>0</v>
      </c>
      <c r="I32" s="28"/>
    </row>
    <row r="33" spans="1:9" ht="20.25" customHeight="1" x14ac:dyDescent="0.2">
      <c r="A33" s="338" t="s">
        <v>178</v>
      </c>
      <c r="B33" s="91"/>
      <c r="C33" s="91"/>
      <c r="D33" s="111">
        <v>0</v>
      </c>
      <c r="E33" s="111">
        <v>0</v>
      </c>
      <c r="F33" s="111">
        <v>0</v>
      </c>
      <c r="G33" s="112">
        <v>0</v>
      </c>
      <c r="H33" s="111">
        <v>0</v>
      </c>
      <c r="I33" s="28"/>
    </row>
    <row r="34" spans="1:9" ht="20.25" customHeight="1" x14ac:dyDescent="0.2">
      <c r="A34" s="338" t="s">
        <v>216</v>
      </c>
      <c r="B34" s="91"/>
      <c r="C34" s="91"/>
      <c r="D34" s="111">
        <v>0</v>
      </c>
      <c r="E34" s="111">
        <v>0</v>
      </c>
      <c r="F34" s="111">
        <v>0</v>
      </c>
      <c r="G34" s="112">
        <v>0</v>
      </c>
      <c r="H34" s="111">
        <v>0</v>
      </c>
      <c r="I34" s="28"/>
    </row>
    <row r="35" spans="1:9" ht="20.25" customHeight="1" x14ac:dyDescent="0.2">
      <c r="A35" s="338" t="s">
        <v>217</v>
      </c>
      <c r="B35" s="91"/>
      <c r="C35" s="91"/>
      <c r="D35" s="111">
        <v>0</v>
      </c>
      <c r="E35" s="111">
        <v>0</v>
      </c>
      <c r="F35" s="111">
        <v>0</v>
      </c>
      <c r="G35" s="112">
        <v>0</v>
      </c>
      <c r="H35" s="111">
        <v>0</v>
      </c>
      <c r="I35" s="28"/>
    </row>
    <row r="36" spans="1:9" ht="20.25" customHeight="1" x14ac:dyDescent="0.2">
      <c r="A36" s="338"/>
      <c r="B36" s="91"/>
      <c r="C36" s="91"/>
      <c r="D36" s="111">
        <v>0</v>
      </c>
      <c r="E36" s="111">
        <v>0</v>
      </c>
      <c r="F36" s="111">
        <v>0</v>
      </c>
      <c r="G36" s="112">
        <v>0</v>
      </c>
      <c r="H36" s="111">
        <v>0</v>
      </c>
      <c r="I36" s="28"/>
    </row>
    <row r="37" spans="1:9" ht="20.25" customHeight="1" x14ac:dyDescent="0.2">
      <c r="A37" s="338"/>
      <c r="B37" s="91"/>
      <c r="C37" s="91"/>
      <c r="D37" s="111">
        <v>0</v>
      </c>
      <c r="E37" s="111">
        <v>0</v>
      </c>
      <c r="F37" s="111">
        <v>0</v>
      </c>
      <c r="G37" s="112">
        <v>0</v>
      </c>
      <c r="H37" s="111">
        <v>0</v>
      </c>
      <c r="I37" s="28"/>
    </row>
    <row r="38" spans="1:9" ht="20.25" customHeight="1" x14ac:dyDescent="0.2">
      <c r="A38" s="338"/>
      <c r="B38" s="91"/>
      <c r="C38" s="91"/>
      <c r="D38" s="111">
        <v>0</v>
      </c>
      <c r="E38" s="111">
        <v>0</v>
      </c>
      <c r="F38" s="111">
        <v>0</v>
      </c>
      <c r="G38" s="112">
        <v>0</v>
      </c>
      <c r="H38" s="111">
        <v>0</v>
      </c>
      <c r="I38" s="28"/>
    </row>
    <row r="39" spans="1:9" ht="20.25" customHeight="1" x14ac:dyDescent="0.2">
      <c r="A39" s="338"/>
      <c r="B39" s="91"/>
      <c r="C39" s="91"/>
      <c r="D39" s="111">
        <v>0</v>
      </c>
      <c r="E39" s="111">
        <v>0</v>
      </c>
      <c r="F39" s="111">
        <v>0</v>
      </c>
      <c r="G39" s="112">
        <v>0</v>
      </c>
      <c r="H39" s="111">
        <v>0</v>
      </c>
      <c r="I39" s="28"/>
    </row>
    <row r="40" spans="1:9" ht="20.25" customHeight="1" x14ac:dyDescent="0.2">
      <c r="A40" s="338"/>
      <c r="B40" s="91"/>
      <c r="C40" s="91"/>
      <c r="D40" s="111">
        <v>0</v>
      </c>
      <c r="E40" s="111">
        <v>0</v>
      </c>
      <c r="F40" s="111">
        <v>0</v>
      </c>
      <c r="G40" s="112">
        <v>0</v>
      </c>
      <c r="H40" s="111">
        <v>0</v>
      </c>
      <c r="I40" s="28"/>
    </row>
    <row r="41" spans="1:9" ht="20.25" customHeight="1" x14ac:dyDescent="0.2">
      <c r="A41" s="338"/>
      <c r="B41" s="91"/>
      <c r="C41" s="91"/>
      <c r="D41" s="111">
        <v>0</v>
      </c>
      <c r="E41" s="111">
        <v>0</v>
      </c>
      <c r="F41" s="111">
        <v>0</v>
      </c>
      <c r="G41" s="112">
        <v>0</v>
      </c>
      <c r="H41" s="111">
        <v>0</v>
      </c>
      <c r="I41" s="28"/>
    </row>
    <row r="42" spans="1:9" ht="20.25" customHeight="1" x14ac:dyDescent="0.2">
      <c r="A42" s="338"/>
      <c r="B42" s="91"/>
      <c r="C42" s="91"/>
      <c r="D42" s="111">
        <v>0</v>
      </c>
      <c r="E42" s="111">
        <v>0</v>
      </c>
      <c r="F42" s="111">
        <v>0</v>
      </c>
      <c r="G42" s="112">
        <v>0</v>
      </c>
      <c r="H42" s="111">
        <v>0</v>
      </c>
      <c r="I42" s="28"/>
    </row>
    <row r="43" spans="1:9" ht="20.25" customHeight="1" x14ac:dyDescent="0.2">
      <c r="A43" s="338"/>
      <c r="B43" s="91"/>
      <c r="C43" s="91"/>
      <c r="D43" s="111">
        <v>0</v>
      </c>
      <c r="E43" s="111">
        <v>0</v>
      </c>
      <c r="F43" s="111">
        <v>0</v>
      </c>
      <c r="G43" s="112">
        <v>0</v>
      </c>
      <c r="H43" s="111">
        <v>0</v>
      </c>
      <c r="I43" s="28"/>
    </row>
    <row r="44" spans="1:9" ht="20.25" customHeight="1" x14ac:dyDescent="0.2">
      <c r="A44" s="338"/>
      <c r="B44" s="91"/>
      <c r="C44" s="91"/>
      <c r="D44" s="111">
        <v>0</v>
      </c>
      <c r="E44" s="111">
        <v>0</v>
      </c>
      <c r="F44" s="111">
        <v>0</v>
      </c>
      <c r="G44" s="112">
        <v>0</v>
      </c>
      <c r="H44" s="111">
        <v>0</v>
      </c>
      <c r="I44" s="28"/>
    </row>
    <row r="45" spans="1:9" ht="20.25" customHeight="1" x14ac:dyDescent="0.2">
      <c r="A45" s="338"/>
      <c r="B45" s="91"/>
      <c r="C45" s="91"/>
      <c r="D45" s="111">
        <v>0</v>
      </c>
      <c r="E45" s="111">
        <v>0</v>
      </c>
      <c r="F45" s="111">
        <v>0</v>
      </c>
      <c r="G45" s="112">
        <v>0</v>
      </c>
      <c r="H45" s="111">
        <v>0</v>
      </c>
      <c r="I45" s="28"/>
    </row>
    <row r="46" spans="1:9" ht="21" customHeight="1" x14ac:dyDescent="0.2">
      <c r="A46" s="338"/>
      <c r="B46" s="91"/>
      <c r="C46" s="91"/>
      <c r="D46" s="111">
        <v>0</v>
      </c>
      <c r="E46" s="111">
        <v>0</v>
      </c>
      <c r="F46" s="111">
        <v>0</v>
      </c>
      <c r="G46" s="112">
        <v>0</v>
      </c>
      <c r="H46" s="111">
        <v>0</v>
      </c>
      <c r="I46" s="28"/>
    </row>
    <row r="47" spans="1:9" ht="20.100000000000001" customHeight="1" x14ac:dyDescent="0.2">
      <c r="A47" s="338"/>
      <c r="B47" s="91"/>
      <c r="C47" s="91"/>
      <c r="D47" s="111">
        <v>0</v>
      </c>
      <c r="E47" s="111">
        <v>0</v>
      </c>
      <c r="F47" s="111">
        <v>0</v>
      </c>
      <c r="G47" s="112">
        <v>0</v>
      </c>
      <c r="H47" s="111">
        <v>0</v>
      </c>
      <c r="I47" s="28"/>
    </row>
    <row r="48" spans="1:9" ht="20.25" customHeight="1" x14ac:dyDescent="0.2">
      <c r="A48" s="338"/>
      <c r="B48" s="91"/>
      <c r="C48" s="91"/>
      <c r="D48" s="111">
        <v>0</v>
      </c>
      <c r="E48" s="111">
        <v>0</v>
      </c>
      <c r="F48" s="111">
        <v>0</v>
      </c>
      <c r="G48" s="112">
        <v>0</v>
      </c>
      <c r="H48" s="111">
        <v>0</v>
      </c>
      <c r="I48" s="28"/>
    </row>
    <row r="49" spans="1:9" ht="21" customHeight="1" x14ac:dyDescent="0.2">
      <c r="A49" s="338"/>
      <c r="B49" s="91"/>
      <c r="C49" s="91"/>
      <c r="D49" s="111">
        <v>0</v>
      </c>
      <c r="E49" s="111">
        <v>0</v>
      </c>
      <c r="F49" s="111">
        <v>0</v>
      </c>
      <c r="G49" s="112">
        <v>0</v>
      </c>
      <c r="H49" s="111">
        <v>0</v>
      </c>
      <c r="I49" s="28"/>
    </row>
    <row r="50" spans="1:9" ht="21" customHeight="1" x14ac:dyDescent="0.2">
      <c r="A50" s="338"/>
      <c r="B50" s="91"/>
      <c r="C50" s="91"/>
      <c r="D50" s="111">
        <v>0</v>
      </c>
      <c r="E50" s="111">
        <v>0</v>
      </c>
      <c r="F50" s="111">
        <v>0</v>
      </c>
      <c r="G50" s="112">
        <v>0</v>
      </c>
      <c r="H50" s="111">
        <v>0</v>
      </c>
      <c r="I50" s="28"/>
    </row>
    <row r="51" spans="1:9" ht="21" customHeight="1" x14ac:dyDescent="0.2">
      <c r="A51" s="338"/>
      <c r="B51" s="91"/>
      <c r="C51" s="91"/>
      <c r="D51" s="111">
        <v>0</v>
      </c>
      <c r="E51" s="111">
        <v>0</v>
      </c>
      <c r="F51" s="111">
        <v>0</v>
      </c>
      <c r="G51" s="112">
        <v>0</v>
      </c>
      <c r="H51" s="111">
        <v>0</v>
      </c>
      <c r="I51" s="28"/>
    </row>
    <row r="52" spans="1:9" ht="21" customHeight="1" x14ac:dyDescent="0.2">
      <c r="A52" s="338"/>
      <c r="B52" s="91"/>
      <c r="C52" s="91"/>
      <c r="D52" s="111">
        <v>0</v>
      </c>
      <c r="E52" s="111">
        <v>0</v>
      </c>
      <c r="F52" s="111">
        <v>0</v>
      </c>
      <c r="G52" s="112">
        <v>0</v>
      </c>
      <c r="H52" s="111">
        <v>0</v>
      </c>
      <c r="I52" s="28"/>
    </row>
    <row r="53" spans="1:9" ht="21" customHeight="1" x14ac:dyDescent="0.2">
      <c r="A53" s="338"/>
      <c r="B53" s="91"/>
      <c r="C53" s="91"/>
      <c r="D53" s="111">
        <v>0</v>
      </c>
      <c r="E53" s="111">
        <v>0</v>
      </c>
      <c r="F53" s="111">
        <v>0</v>
      </c>
      <c r="G53" s="112">
        <v>0</v>
      </c>
      <c r="H53" s="111">
        <v>0</v>
      </c>
      <c r="I53" s="28"/>
    </row>
    <row r="54" spans="1:9" ht="21" customHeight="1" x14ac:dyDescent="0.2">
      <c r="A54" s="338"/>
      <c r="B54" s="91"/>
      <c r="C54" s="91"/>
      <c r="D54" s="111">
        <v>0</v>
      </c>
      <c r="E54" s="111">
        <v>0</v>
      </c>
      <c r="F54" s="111">
        <v>0</v>
      </c>
      <c r="G54" s="112">
        <v>0</v>
      </c>
      <c r="H54" s="111">
        <v>0</v>
      </c>
      <c r="I54" s="28"/>
    </row>
    <row r="55" spans="1:9" ht="20.25" customHeight="1" x14ac:dyDescent="0.2">
      <c r="A55" s="220"/>
      <c r="B55" s="91"/>
      <c r="C55" s="91"/>
      <c r="D55" s="89">
        <v>0</v>
      </c>
      <c r="E55" s="89">
        <v>0</v>
      </c>
      <c r="F55" s="89">
        <v>0</v>
      </c>
      <c r="G55" s="90">
        <v>0</v>
      </c>
      <c r="H55" s="200">
        <v>0</v>
      </c>
    </row>
    <row r="56" spans="1:9" ht="20.100000000000001" customHeight="1" x14ac:dyDescent="0.25">
      <c r="A56" s="223" t="s">
        <v>143</v>
      </c>
      <c r="B56" s="91"/>
      <c r="C56" s="91"/>
      <c r="D56" s="35">
        <f>SUM(D32:D55)</f>
        <v>0</v>
      </c>
      <c r="E56" s="35">
        <f>SUM(E32:E55)</f>
        <v>0</v>
      </c>
      <c r="F56" s="35">
        <f>SUM(F32:F55)</f>
        <v>0</v>
      </c>
      <c r="G56" s="35">
        <f>SUM(G32:G55)</f>
        <v>0</v>
      </c>
      <c r="H56" s="194">
        <f>SUM(H32:H55)</f>
        <v>0</v>
      </c>
    </row>
    <row r="57" spans="1:9" ht="20.100000000000001" customHeight="1" x14ac:dyDescent="0.25">
      <c r="A57" s="223" t="s">
        <v>58</v>
      </c>
      <c r="B57" s="91"/>
      <c r="C57" s="91"/>
      <c r="D57" s="35">
        <f>D27-D56</f>
        <v>0</v>
      </c>
      <c r="E57" s="35">
        <f>E27-E56</f>
        <v>0</v>
      </c>
      <c r="F57" s="35">
        <f>F27-F56</f>
        <v>0</v>
      </c>
      <c r="G57" s="36">
        <f>H27-G56</f>
        <v>0</v>
      </c>
      <c r="H57" s="194">
        <f>H27-H56</f>
        <v>0</v>
      </c>
    </row>
    <row r="58" spans="1:9" ht="15.75" x14ac:dyDescent="0.25">
      <c r="A58" s="223" t="s">
        <v>59</v>
      </c>
      <c r="B58" s="91"/>
      <c r="C58" s="91"/>
      <c r="D58" s="89">
        <v>0</v>
      </c>
      <c r="E58" s="89">
        <f>D61</f>
        <v>0</v>
      </c>
      <c r="F58" s="35">
        <f>+E61</f>
        <v>0</v>
      </c>
      <c r="G58" s="36">
        <f>+F61</f>
        <v>0</v>
      </c>
      <c r="H58" s="194">
        <f>+F61</f>
        <v>0</v>
      </c>
    </row>
    <row r="59" spans="1:9" ht="20.100000000000001" customHeight="1" x14ac:dyDescent="0.25">
      <c r="A59" s="223" t="s">
        <v>60</v>
      </c>
      <c r="B59" s="91"/>
      <c r="C59" s="91"/>
      <c r="D59" s="89">
        <v>0</v>
      </c>
      <c r="E59" s="89">
        <v>0</v>
      </c>
      <c r="F59" s="89">
        <v>0</v>
      </c>
      <c r="G59" s="90">
        <v>0</v>
      </c>
      <c r="H59" s="195">
        <v>0</v>
      </c>
    </row>
    <row r="60" spans="1:9" ht="20.100000000000001" customHeight="1" x14ac:dyDescent="0.25">
      <c r="A60" s="223" t="s">
        <v>66</v>
      </c>
      <c r="B60" s="91"/>
      <c r="C60" s="91"/>
      <c r="D60" s="89">
        <v>0</v>
      </c>
      <c r="E60" s="89">
        <v>0</v>
      </c>
      <c r="F60" s="89">
        <v>0</v>
      </c>
      <c r="G60" s="90">
        <v>0</v>
      </c>
      <c r="H60" s="195">
        <v>0</v>
      </c>
    </row>
    <row r="61" spans="1:9" ht="20.100000000000001" customHeight="1" x14ac:dyDescent="0.25">
      <c r="A61" s="223" t="s">
        <v>144</v>
      </c>
      <c r="B61" s="91"/>
      <c r="C61" s="91"/>
      <c r="D61" s="55">
        <f>D57+D58+D59-D60</f>
        <v>0</v>
      </c>
      <c r="E61" s="343">
        <f>E57+E58+E59-E60</f>
        <v>0</v>
      </c>
      <c r="F61" s="192">
        <f>F57+F58+F59-F60</f>
        <v>0</v>
      </c>
      <c r="G61" s="193">
        <f>G57+G58+G59-G60</f>
        <v>0</v>
      </c>
      <c r="H61" s="196">
        <f>H57+H58+H59-H60</f>
        <v>0</v>
      </c>
    </row>
    <row r="62" spans="1:9" ht="20.100000000000001" customHeight="1" x14ac:dyDescent="0.2"/>
  </sheetData>
  <mergeCells count="4">
    <mergeCell ref="A4:H4"/>
    <mergeCell ref="A5:H5"/>
    <mergeCell ref="A6:H6"/>
    <mergeCell ref="E8:H8"/>
  </mergeCells>
  <pageMargins left="0.7" right="0.7" top="0.75" bottom="0.75" header="0.3" footer="0.3"/>
  <pageSetup scale="61" orientation="portrait" r:id="rId1"/>
  <legacyDrawing r:id="rId2"/>
</worksheet>
</file>

<file path=xl/worksheets/sheet8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4D9F13-FE9C-474F-B538-4F3613B031EF}">
  <sheetPr>
    <pageSetUpPr fitToPage="1"/>
  </sheetPr>
  <dimension ref="A1:P67"/>
  <sheetViews>
    <sheetView showGridLines="0" zoomScale="85" zoomScaleNormal="85" workbookViewId="0">
      <selection activeCell="I30" sqref="I30"/>
    </sheetView>
  </sheetViews>
  <sheetFormatPr defaultColWidth="8.88671875" defaultRowHeight="15" x14ac:dyDescent="0.2"/>
  <cols>
    <col min="1" max="1" width="5.44140625" style="10" customWidth="1"/>
    <col min="2" max="4" width="8.88671875" style="10"/>
    <col min="5" max="5" width="13.6640625" style="10" customWidth="1"/>
    <col min="6" max="6" width="11.77734375" style="10" customWidth="1"/>
    <col min="7" max="7" width="17.44140625" style="10" customWidth="1"/>
    <col min="8" max="8" width="2.77734375" style="10" customWidth="1"/>
    <col min="9" max="9" width="16.88671875" style="10" customWidth="1"/>
    <col min="10" max="10" width="8.88671875" style="10"/>
    <col min="11" max="11" width="15.44140625" style="10" bestFit="1" customWidth="1"/>
    <col min="12" max="14" width="8.88671875" style="10"/>
    <col min="15" max="15" width="19.21875" style="10" customWidth="1"/>
    <col min="16" max="16" width="12.77734375" style="10" customWidth="1"/>
    <col min="17" max="16384" width="8.88671875" style="10"/>
  </cols>
  <sheetData>
    <row r="1" spans="1:16" x14ac:dyDescent="0.2">
      <c r="I1" s="183" t="s">
        <v>116</v>
      </c>
    </row>
    <row r="2" spans="1:16" ht="26.25" x14ac:dyDescent="0.4">
      <c r="D2" s="39"/>
      <c r="E2" s="87" t="s">
        <v>284</v>
      </c>
      <c r="F2" s="91"/>
    </row>
    <row r="3" spans="1:16" ht="23.25" x14ac:dyDescent="0.35">
      <c r="A3" s="15"/>
      <c r="B3" s="11"/>
      <c r="C3" s="15"/>
      <c r="D3" s="15"/>
      <c r="E3" s="402" t="s">
        <v>215</v>
      </c>
      <c r="F3" s="403"/>
      <c r="G3" s="15"/>
      <c r="H3" s="15"/>
      <c r="I3" s="15"/>
    </row>
    <row r="4" spans="1:16" ht="23.25" x14ac:dyDescent="0.35">
      <c r="A4" s="15"/>
      <c r="B4" s="11"/>
      <c r="C4" s="15"/>
      <c r="D4" s="15"/>
      <c r="E4" s="92" t="s">
        <v>119</v>
      </c>
      <c r="F4" s="177">
        <v>0</v>
      </c>
      <c r="G4" s="15"/>
      <c r="H4" s="15"/>
      <c r="I4" s="15"/>
    </row>
    <row r="5" spans="1:16" ht="24" thickBot="1" x14ac:dyDescent="0.4">
      <c r="A5" s="15"/>
      <c r="B5" s="11"/>
      <c r="C5" s="15"/>
      <c r="D5" s="15"/>
      <c r="E5" s="40"/>
      <c r="F5" s="41"/>
      <c r="G5" s="15"/>
      <c r="H5" s="15"/>
      <c r="I5" s="15"/>
    </row>
    <row r="6" spans="1:16" ht="18.75" thickBot="1" x14ac:dyDescent="0.3">
      <c r="A6" s="75" t="s">
        <v>102</v>
      </c>
      <c r="B6" s="76"/>
      <c r="C6" s="76"/>
      <c r="D6" s="76"/>
      <c r="E6" s="85">
        <v>0</v>
      </c>
      <c r="F6" s="41"/>
    </row>
    <row r="8" spans="1:16" ht="15.75" x14ac:dyDescent="0.25">
      <c r="B8" s="18" t="s">
        <v>8</v>
      </c>
      <c r="N8" s="397" t="s">
        <v>98</v>
      </c>
      <c r="O8" s="397"/>
      <c r="P8" s="397"/>
    </row>
    <row r="9" spans="1:16" x14ac:dyDescent="0.2">
      <c r="A9" s="9" t="s">
        <v>9</v>
      </c>
      <c r="B9" s="9" t="s">
        <v>145</v>
      </c>
      <c r="G9" s="21">
        <f>+'OCL 10 WKS'!H56</f>
        <v>0</v>
      </c>
      <c r="H9" s="14"/>
      <c r="I9" s="14"/>
    </row>
    <row r="10" spans="1:16" x14ac:dyDescent="0.2">
      <c r="B10" s="9" t="s">
        <v>153</v>
      </c>
      <c r="G10" s="22">
        <f>+'OCL 10 WKS'!H60</f>
        <v>0</v>
      </c>
      <c r="H10" s="14"/>
      <c r="I10" s="14"/>
      <c r="N10" s="10" t="s">
        <v>109</v>
      </c>
      <c r="P10" s="45">
        <f>+'OCL 10 WKS'!F56</f>
        <v>0</v>
      </c>
    </row>
    <row r="11" spans="1:16" ht="15.75" thickBot="1" x14ac:dyDescent="0.25">
      <c r="B11" s="9" t="s">
        <v>10</v>
      </c>
      <c r="G11" s="22"/>
      <c r="H11" s="14"/>
      <c r="I11" s="21">
        <f>G9+G10</f>
        <v>0</v>
      </c>
      <c r="N11" s="10" t="s">
        <v>110</v>
      </c>
      <c r="P11" s="46">
        <f>+'OCL 10 WKS'!F60</f>
        <v>0</v>
      </c>
    </row>
    <row r="12" spans="1:16" ht="15.75" thickBot="1" x14ac:dyDescent="0.25">
      <c r="A12" s="9" t="s">
        <v>11</v>
      </c>
      <c r="B12" s="9" t="s">
        <v>63</v>
      </c>
      <c r="G12" s="14"/>
      <c r="H12" s="14"/>
      <c r="I12" s="83">
        <v>0</v>
      </c>
      <c r="K12" s="42" t="str">
        <f>IF(I12&gt;P24,"Too High", "Within Limitations")</f>
        <v>Within Limitations</v>
      </c>
      <c r="N12" s="10" t="s">
        <v>99</v>
      </c>
      <c r="P12" s="45">
        <f>SUM(P10:P11)</f>
        <v>0</v>
      </c>
    </row>
    <row r="13" spans="1:16" x14ac:dyDescent="0.2">
      <c r="A13" s="9" t="s">
        <v>12</v>
      </c>
      <c r="B13" s="9" t="s">
        <v>13</v>
      </c>
      <c r="I13" s="1"/>
      <c r="P13" s="45"/>
    </row>
    <row r="14" spans="1:16" ht="15.75" thickBot="1" x14ac:dyDescent="0.25">
      <c r="B14" s="9" t="s">
        <v>14</v>
      </c>
      <c r="I14" s="174">
        <f>I11+I12</f>
        <v>0</v>
      </c>
      <c r="N14" s="10" t="s">
        <v>120</v>
      </c>
      <c r="P14" s="79">
        <f>+P12*0.75</f>
        <v>0</v>
      </c>
    </row>
    <row r="15" spans="1:16" ht="15.75" thickTop="1" x14ac:dyDescent="0.2">
      <c r="I15" s="12"/>
    </row>
    <row r="16" spans="1:16" ht="15.75" x14ac:dyDescent="0.25">
      <c r="B16" s="18" t="s">
        <v>15</v>
      </c>
      <c r="N16" s="10" t="s">
        <v>165</v>
      </c>
      <c r="P16" s="79">
        <f>+'OCL 10 WKS'!H56</f>
        <v>0</v>
      </c>
    </row>
    <row r="17" spans="1:16" x14ac:dyDescent="0.2">
      <c r="A17" s="9">
        <v>4</v>
      </c>
      <c r="B17" s="9" t="s">
        <v>115</v>
      </c>
      <c r="F17" s="9" t="str">
        <f>(+TOC!D2-1) &amp; " (Note 2)"</f>
        <v>2026 (Note 2)</v>
      </c>
      <c r="I17" s="21">
        <f>+'OCL 10 WKS'!F61</f>
        <v>0</v>
      </c>
      <c r="N17" s="10" t="s">
        <v>325</v>
      </c>
      <c r="P17" s="80">
        <f>+'OCL 10 WKS'!H60</f>
        <v>0</v>
      </c>
    </row>
    <row r="18" spans="1:16" x14ac:dyDescent="0.2">
      <c r="A18" s="9" t="s">
        <v>16</v>
      </c>
      <c r="B18" s="9" t="s">
        <v>154</v>
      </c>
      <c r="G18" s="20">
        <f>+'OCL 10 WKS'!H27</f>
        <v>0</v>
      </c>
      <c r="I18" s="1"/>
      <c r="N18" s="10" t="s">
        <v>99</v>
      </c>
      <c r="P18" s="79">
        <f>SUM(P16:P17)</f>
        <v>0</v>
      </c>
    </row>
    <row r="19" spans="1:16" x14ac:dyDescent="0.2">
      <c r="B19" s="9" t="s">
        <v>155</v>
      </c>
      <c r="G19" s="19">
        <f>+'OCL 10 WKS'!H59</f>
        <v>0</v>
      </c>
      <c r="P19" s="79"/>
    </row>
    <row r="20" spans="1:16" x14ac:dyDescent="0.2">
      <c r="B20" s="9" t="s">
        <v>17</v>
      </c>
      <c r="G20" s="1"/>
      <c r="N20" s="10" t="s">
        <v>120</v>
      </c>
      <c r="P20" s="79">
        <f>+P18*0.75</f>
        <v>0</v>
      </c>
    </row>
    <row r="21" spans="1:16" x14ac:dyDescent="0.2">
      <c r="B21" s="9" t="s">
        <v>18</v>
      </c>
      <c r="I21" s="24">
        <f>G18+G19</f>
        <v>0</v>
      </c>
      <c r="P21" s="81"/>
    </row>
    <row r="22" spans="1:16" x14ac:dyDescent="0.2">
      <c r="B22" s="9"/>
      <c r="I22" s="13"/>
      <c r="P22" s="81"/>
    </row>
    <row r="23" spans="1:16" ht="15.75" x14ac:dyDescent="0.25">
      <c r="A23" s="9" t="s">
        <v>19</v>
      </c>
      <c r="B23" s="18" t="s">
        <v>20</v>
      </c>
      <c r="I23" s="23">
        <f>I17+I21</f>
        <v>0</v>
      </c>
      <c r="N23" s="10" t="s">
        <v>167</v>
      </c>
      <c r="P23" s="81"/>
    </row>
    <row r="24" spans="1:16" x14ac:dyDescent="0.2">
      <c r="A24" s="9" t="s">
        <v>21</v>
      </c>
      <c r="B24" s="9" t="s">
        <v>22</v>
      </c>
      <c r="I24" s="1"/>
      <c r="N24" s="10" t="s">
        <v>120</v>
      </c>
      <c r="P24" s="82">
        <f>MIN(P14,P20)</f>
        <v>0</v>
      </c>
    </row>
    <row r="25" spans="1:16" x14ac:dyDescent="0.2">
      <c r="B25" s="9" t="s">
        <v>23</v>
      </c>
      <c r="I25" s="21">
        <f>IF((I14-I23)&lt;0,0,I14-I23)</f>
        <v>0</v>
      </c>
    </row>
    <row r="26" spans="1:16" ht="15.75" thickBot="1" x14ac:dyDescent="0.25">
      <c r="A26" s="9" t="s">
        <v>24</v>
      </c>
      <c r="B26" s="9" t="s">
        <v>25</v>
      </c>
      <c r="I26" s="1"/>
    </row>
    <row r="27" spans="1:16" ht="15.75" thickBot="1" x14ac:dyDescent="0.25">
      <c r="B27" s="9" t="s">
        <v>26</v>
      </c>
      <c r="I27" s="84">
        <v>0</v>
      </c>
      <c r="K27" s="42" t="str">
        <f>IF(I27&gt;(I25*0.05),"Too High", "Within Limitations")</f>
        <v>Within Limitations</v>
      </c>
    </row>
    <row r="28" spans="1:16" ht="16.5" thickBot="1" x14ac:dyDescent="0.3">
      <c r="A28" s="9" t="s">
        <v>27</v>
      </c>
      <c r="B28" s="9" t="s">
        <v>149</v>
      </c>
      <c r="I28" s="173">
        <f>I25+I27</f>
        <v>0</v>
      </c>
      <c r="J28" s="16"/>
      <c r="K28" s="16"/>
      <c r="L28" s="16"/>
    </row>
    <row r="29" spans="1:16" ht="16.5" thickTop="1" thickBot="1" x14ac:dyDescent="0.25">
      <c r="I29" s="12"/>
    </row>
    <row r="30" spans="1:16" ht="16.5" thickBot="1" x14ac:dyDescent="0.3">
      <c r="A30" s="17" t="s">
        <v>34</v>
      </c>
      <c r="B30" s="10" t="s">
        <v>139</v>
      </c>
      <c r="I30" s="25" t="e">
        <f>ROUND(I28/E6*1000,2)</f>
        <v>#DIV/0!</v>
      </c>
      <c r="K30" s="42" t="e">
        <f>IF(I30&gt;(F4),"Too High", "Within Limitations")</f>
        <v>#DIV/0!</v>
      </c>
    </row>
    <row r="32" spans="1:16" ht="37.5" customHeight="1" x14ac:dyDescent="0.25">
      <c r="A32" s="395" t="s">
        <v>214</v>
      </c>
      <c r="B32" s="396"/>
      <c r="C32" s="396"/>
      <c r="D32" s="396"/>
      <c r="E32" s="396"/>
      <c r="F32" s="396"/>
      <c r="G32" s="396"/>
      <c r="H32" s="396"/>
      <c r="I32" s="396"/>
    </row>
    <row r="33" spans="1:10" x14ac:dyDescent="0.2">
      <c r="A33" s="9"/>
    </row>
    <row r="34" spans="1:10" ht="15" customHeight="1" x14ac:dyDescent="0.2">
      <c r="A34" s="362" t="s">
        <v>125</v>
      </c>
      <c r="B34" s="362"/>
      <c r="C34" s="362"/>
      <c r="D34" s="362"/>
      <c r="E34" s="362"/>
      <c r="F34" s="362"/>
      <c r="G34" s="362"/>
      <c r="H34" s="362"/>
      <c r="I34" s="362"/>
    </row>
    <row r="35" spans="1:10" x14ac:dyDescent="0.2">
      <c r="A35" s="362"/>
      <c r="B35" s="362"/>
      <c r="C35" s="362"/>
      <c r="D35" s="362"/>
      <c r="E35" s="362"/>
      <c r="F35" s="362"/>
      <c r="G35" s="362"/>
      <c r="H35" s="362"/>
      <c r="I35" s="362"/>
    </row>
    <row r="36" spans="1:10" x14ac:dyDescent="0.2">
      <c r="A36" s="362"/>
      <c r="B36" s="362"/>
      <c r="C36" s="362"/>
      <c r="D36" s="362"/>
      <c r="E36" s="362"/>
      <c r="F36" s="362"/>
      <c r="G36" s="362"/>
      <c r="H36" s="362"/>
      <c r="I36" s="362"/>
    </row>
    <row r="37" spans="1:10" hidden="1" x14ac:dyDescent="0.2">
      <c r="A37" s="44"/>
      <c r="B37" s="44"/>
      <c r="C37" s="44"/>
      <c r="D37" s="44"/>
      <c r="E37" s="44"/>
      <c r="F37" s="44"/>
      <c r="G37" s="44"/>
      <c r="H37" s="44"/>
      <c r="I37" s="44"/>
    </row>
    <row r="38" spans="1:10" ht="15.75" hidden="1" x14ac:dyDescent="0.25">
      <c r="A38" s="16" t="s">
        <v>124</v>
      </c>
    </row>
    <row r="39" spans="1:10" ht="15.75" hidden="1" x14ac:dyDescent="0.25">
      <c r="A39" s="16"/>
    </row>
    <row r="40" spans="1:10" ht="19.5" hidden="1" customHeight="1" x14ac:dyDescent="0.2">
      <c r="A40" s="360" t="s">
        <v>123</v>
      </c>
      <c r="B40" s="360"/>
      <c r="C40" s="360"/>
      <c r="D40" s="360"/>
      <c r="E40" s="360"/>
      <c r="F40" s="360"/>
      <c r="G40" s="360"/>
      <c r="H40" s="360"/>
      <c r="I40" s="360"/>
      <c r="J40" s="360"/>
    </row>
    <row r="41" spans="1:10" ht="19.5" hidden="1" customHeight="1" x14ac:dyDescent="0.2">
      <c r="A41" s="360"/>
      <c r="B41" s="360"/>
      <c r="C41" s="360"/>
      <c r="D41" s="360"/>
      <c r="E41" s="360"/>
      <c r="F41" s="360"/>
      <c r="G41" s="360"/>
      <c r="H41" s="360"/>
      <c r="I41" s="360"/>
      <c r="J41" s="360"/>
    </row>
    <row r="42" spans="1:10" ht="19.5" hidden="1" customHeight="1" x14ac:dyDescent="0.2">
      <c r="A42" s="360"/>
      <c r="B42" s="360"/>
      <c r="C42" s="360"/>
      <c r="D42" s="360"/>
      <c r="E42" s="360"/>
      <c r="F42" s="360"/>
      <c r="G42" s="360"/>
      <c r="H42" s="360"/>
      <c r="I42" s="360"/>
      <c r="J42" s="360"/>
    </row>
    <row r="43" spans="1:10" ht="19.5" hidden="1" customHeight="1" x14ac:dyDescent="0.2">
      <c r="A43" s="360"/>
      <c r="B43" s="360"/>
      <c r="C43" s="360"/>
      <c r="D43" s="360"/>
      <c r="E43" s="360"/>
      <c r="F43" s="360"/>
      <c r="G43" s="360"/>
      <c r="H43" s="360"/>
      <c r="I43" s="360"/>
      <c r="J43" s="360"/>
    </row>
    <row r="44" spans="1:10" ht="19.5" hidden="1" customHeight="1" x14ac:dyDescent="0.2">
      <c r="A44" s="360"/>
      <c r="B44" s="360"/>
      <c r="C44" s="360"/>
      <c r="D44" s="360"/>
      <c r="E44" s="360"/>
      <c r="F44" s="360"/>
      <c r="G44" s="360"/>
      <c r="H44" s="360"/>
      <c r="I44" s="360"/>
      <c r="J44" s="360"/>
    </row>
    <row r="45" spans="1:10" hidden="1" x14ac:dyDescent="0.2"/>
    <row r="46" spans="1:10" ht="18.75" hidden="1" customHeight="1" x14ac:dyDescent="0.2">
      <c r="A46" s="360" t="s">
        <v>121</v>
      </c>
      <c r="B46" s="360"/>
      <c r="C46" s="360"/>
      <c r="D46" s="360"/>
      <c r="E46" s="360"/>
      <c r="F46" s="360"/>
      <c r="G46" s="360"/>
      <c r="H46" s="360"/>
      <c r="I46" s="360"/>
      <c r="J46" s="360"/>
    </row>
    <row r="47" spans="1:10" ht="18.75" hidden="1" customHeight="1" x14ac:dyDescent="0.2">
      <c r="A47" s="360"/>
      <c r="B47" s="360"/>
      <c r="C47" s="360"/>
      <c r="D47" s="360"/>
      <c r="E47" s="360"/>
      <c r="F47" s="360"/>
      <c r="G47" s="360"/>
      <c r="H47" s="360"/>
      <c r="I47" s="360"/>
      <c r="J47" s="360"/>
    </row>
    <row r="48" spans="1:10" ht="18.75" hidden="1" customHeight="1" x14ac:dyDescent="0.2">
      <c r="A48" s="360"/>
      <c r="B48" s="360"/>
      <c r="C48" s="360"/>
      <c r="D48" s="360"/>
      <c r="E48" s="360"/>
      <c r="F48" s="360"/>
      <c r="G48" s="360"/>
      <c r="H48" s="360"/>
      <c r="I48" s="360"/>
      <c r="J48" s="360"/>
    </row>
    <row r="49" spans="1:10" ht="18.75" hidden="1" customHeight="1" x14ac:dyDescent="0.2">
      <c r="A49" s="360"/>
      <c r="B49" s="360"/>
      <c r="C49" s="360"/>
      <c r="D49" s="360"/>
      <c r="E49" s="360"/>
      <c r="F49" s="360"/>
      <c r="G49" s="360"/>
      <c r="H49" s="360"/>
      <c r="I49" s="360"/>
      <c r="J49" s="360"/>
    </row>
    <row r="50" spans="1:10" ht="18.75" hidden="1" customHeight="1" x14ac:dyDescent="0.2">
      <c r="A50" s="360"/>
      <c r="B50" s="360"/>
      <c r="C50" s="360"/>
      <c r="D50" s="360"/>
      <c r="E50" s="360"/>
      <c r="F50" s="360"/>
      <c r="G50" s="360"/>
      <c r="H50" s="360"/>
      <c r="I50" s="360"/>
      <c r="J50" s="360"/>
    </row>
    <row r="51" spans="1:10" ht="18.75" hidden="1" customHeight="1" x14ac:dyDescent="0.2">
      <c r="A51" s="360"/>
      <c r="B51" s="360"/>
      <c r="C51" s="360"/>
      <c r="D51" s="360"/>
      <c r="E51" s="360"/>
      <c r="F51" s="360"/>
      <c r="G51" s="360"/>
      <c r="H51" s="360"/>
      <c r="I51" s="360"/>
      <c r="J51" s="360"/>
    </row>
    <row r="52" spans="1:10" ht="21.75" hidden="1" customHeight="1" x14ac:dyDescent="0.2">
      <c r="A52" s="360"/>
      <c r="B52" s="360"/>
      <c r="C52" s="360"/>
      <c r="D52" s="360"/>
      <c r="E52" s="360"/>
      <c r="F52" s="360"/>
      <c r="G52" s="360"/>
      <c r="H52" s="360"/>
      <c r="I52" s="360"/>
      <c r="J52" s="360"/>
    </row>
    <row r="53" spans="1:10" hidden="1" x14ac:dyDescent="0.2">
      <c r="A53" s="360" t="s">
        <v>122</v>
      </c>
      <c r="B53" s="360"/>
      <c r="C53" s="360"/>
      <c r="D53" s="360"/>
      <c r="E53" s="360"/>
      <c r="F53" s="360"/>
      <c r="G53" s="360"/>
      <c r="H53" s="360"/>
      <c r="I53" s="360"/>
      <c r="J53" s="360"/>
    </row>
    <row r="54" spans="1:10" hidden="1" x14ac:dyDescent="0.2">
      <c r="A54" s="360"/>
      <c r="B54" s="360"/>
      <c r="C54" s="360"/>
      <c r="D54" s="360"/>
      <c r="E54" s="360"/>
      <c r="F54" s="360"/>
      <c r="G54" s="360"/>
      <c r="H54" s="360"/>
      <c r="I54" s="360"/>
      <c r="J54" s="360"/>
    </row>
    <row r="55" spans="1:10" hidden="1" x14ac:dyDescent="0.2">
      <c r="A55" s="360"/>
      <c r="B55" s="360"/>
      <c r="C55" s="360"/>
      <c r="D55" s="360"/>
      <c r="E55" s="360"/>
      <c r="F55" s="360"/>
      <c r="G55" s="360"/>
      <c r="H55" s="360"/>
      <c r="I55" s="360"/>
      <c r="J55" s="360"/>
    </row>
    <row r="56" spans="1:10" hidden="1" x14ac:dyDescent="0.2">
      <c r="A56" s="360"/>
      <c r="B56" s="360"/>
      <c r="C56" s="360"/>
      <c r="D56" s="360"/>
      <c r="E56" s="360"/>
      <c r="F56" s="360"/>
      <c r="G56" s="360"/>
      <c r="H56" s="360"/>
      <c r="I56" s="360"/>
      <c r="J56" s="360"/>
    </row>
    <row r="57" spans="1:10" hidden="1" x14ac:dyDescent="0.2">
      <c r="A57" s="360"/>
      <c r="B57" s="360"/>
      <c r="C57" s="360"/>
      <c r="D57" s="360"/>
      <c r="E57" s="360"/>
      <c r="F57" s="360"/>
      <c r="G57" s="360"/>
      <c r="H57" s="360"/>
      <c r="I57" s="360"/>
      <c r="J57" s="360"/>
    </row>
    <row r="58" spans="1:10" hidden="1" x14ac:dyDescent="0.2">
      <c r="A58" s="360"/>
      <c r="B58" s="360"/>
      <c r="C58" s="360"/>
      <c r="D58" s="360"/>
      <c r="E58" s="360"/>
      <c r="F58" s="360"/>
      <c r="G58" s="360"/>
      <c r="H58" s="360"/>
      <c r="I58" s="360"/>
      <c r="J58" s="360"/>
    </row>
    <row r="59" spans="1:10" hidden="1" x14ac:dyDescent="0.2">
      <c r="A59" s="360"/>
      <c r="B59" s="360"/>
      <c r="C59" s="360"/>
      <c r="D59" s="360"/>
      <c r="E59" s="360"/>
      <c r="F59" s="360"/>
      <c r="G59" s="360"/>
      <c r="H59" s="360"/>
      <c r="I59" s="360"/>
      <c r="J59" s="360"/>
    </row>
    <row r="60" spans="1:10" hidden="1" x14ac:dyDescent="0.2">
      <c r="A60" s="360"/>
      <c r="B60" s="360"/>
      <c r="C60" s="360"/>
      <c r="D60" s="360"/>
      <c r="E60" s="360"/>
      <c r="F60" s="360"/>
      <c r="G60" s="360"/>
      <c r="H60" s="360"/>
      <c r="I60" s="360"/>
      <c r="J60" s="360"/>
    </row>
    <row r="61" spans="1:10" hidden="1" x14ac:dyDescent="0.2">
      <c r="A61" s="360"/>
      <c r="B61" s="360"/>
      <c r="C61" s="360"/>
      <c r="D61" s="360"/>
      <c r="E61" s="360"/>
      <c r="F61" s="360"/>
      <c r="G61" s="360"/>
      <c r="H61" s="360"/>
      <c r="I61" s="360"/>
      <c r="J61" s="360"/>
    </row>
    <row r="62" spans="1:10" hidden="1" x14ac:dyDescent="0.2">
      <c r="A62" s="360"/>
      <c r="B62" s="360"/>
      <c r="C62" s="360"/>
      <c r="D62" s="360"/>
      <c r="E62" s="360"/>
      <c r="F62" s="360"/>
      <c r="G62" s="360"/>
      <c r="H62" s="360"/>
      <c r="I62" s="360"/>
      <c r="J62" s="360"/>
    </row>
    <row r="63" spans="1:10" hidden="1" x14ac:dyDescent="0.2">
      <c r="A63" s="360"/>
      <c r="B63" s="360"/>
      <c r="C63" s="360"/>
      <c r="D63" s="360"/>
      <c r="E63" s="360"/>
      <c r="F63" s="360"/>
      <c r="G63" s="360"/>
      <c r="H63" s="360"/>
      <c r="I63" s="360"/>
      <c r="J63" s="360"/>
    </row>
    <row r="64" spans="1:10" hidden="1" x14ac:dyDescent="0.2">
      <c r="A64" s="360"/>
      <c r="B64" s="360"/>
      <c r="C64" s="360"/>
      <c r="D64" s="360"/>
      <c r="E64" s="360"/>
      <c r="F64" s="360"/>
      <c r="G64" s="360"/>
      <c r="H64" s="360"/>
      <c r="I64" s="360"/>
      <c r="J64" s="360"/>
    </row>
    <row r="65" spans="1:10" hidden="1" x14ac:dyDescent="0.2">
      <c r="A65" s="360"/>
      <c r="B65" s="360"/>
      <c r="C65" s="360"/>
      <c r="D65" s="360"/>
      <c r="E65" s="360"/>
      <c r="F65" s="360"/>
      <c r="G65" s="360"/>
      <c r="H65" s="360"/>
      <c r="I65" s="360"/>
      <c r="J65" s="360"/>
    </row>
    <row r="66" spans="1:10" hidden="1" x14ac:dyDescent="0.2">
      <c r="A66" s="360"/>
      <c r="B66" s="360"/>
      <c r="C66" s="360"/>
      <c r="D66" s="360"/>
      <c r="E66" s="360"/>
      <c r="F66" s="360"/>
      <c r="G66" s="360"/>
      <c r="H66" s="360"/>
      <c r="I66" s="360"/>
      <c r="J66" s="360"/>
    </row>
    <row r="67" spans="1:10" hidden="1" x14ac:dyDescent="0.2"/>
  </sheetData>
  <mergeCells count="7">
    <mergeCell ref="A53:J66"/>
    <mergeCell ref="E3:F3"/>
    <mergeCell ref="N8:P8"/>
    <mergeCell ref="A32:I32"/>
    <mergeCell ref="A34:I36"/>
    <mergeCell ref="A40:J44"/>
    <mergeCell ref="A46:J52"/>
  </mergeCells>
  <conditionalFormatting sqref="K12 K27">
    <cfRule type="containsText" dxfId="7" priority="6" operator="containsText" text="Too High">
      <formula>NOT(ISERROR(SEARCH("Too High",K12)))</formula>
    </cfRule>
  </conditionalFormatting>
  <conditionalFormatting sqref="K12">
    <cfRule type="containsText" dxfId="6" priority="7" operator="containsText" text="Within Limitations">
      <formula>NOT(ISERROR(SEARCH("Within Limitations",K12)))</formula>
    </cfRule>
  </conditionalFormatting>
  <conditionalFormatting sqref="K27">
    <cfRule type="containsText" dxfId="5" priority="8" operator="containsText" text="Within Limitations">
      <formula>NOT(ISERROR(SEARCH("Within Limitations",K27)))</formula>
    </cfRule>
  </conditionalFormatting>
  <conditionalFormatting sqref="K30">
    <cfRule type="containsText" dxfId="4" priority="3" operator="containsText" text="Too High">
      <formula>NOT(ISERROR(SEARCH("Too High",K30)))</formula>
    </cfRule>
    <cfRule type="containsText" dxfId="3" priority="4" operator="containsText" text="Within Limitations">
      <formula>NOT(ISERROR(SEARCH("Within Limitations",K30)))</formula>
    </cfRule>
  </conditionalFormatting>
  <conditionalFormatting sqref="P14">
    <cfRule type="expression" dxfId="2" priority="1">
      <formula>"$P$14&gt;(.75*$P$12)"</formula>
    </cfRule>
  </conditionalFormatting>
  <conditionalFormatting sqref="P20">
    <cfRule type="expression" dxfId="1" priority="2">
      <formula>"$P$14&gt;(.75*$P$12)"</formula>
    </cfRule>
  </conditionalFormatting>
  <pageMargins left="0.7" right="0.7" top="0.75" bottom="0.75" header="0.3" footer="0.3"/>
  <pageSetup scale="63" orientation="portrait" r:id="rId1"/>
  <legacyDrawing r:id="rId2"/>
</worksheet>
</file>

<file path=xl/worksheets/sheet8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EA57CF-62D9-41C9-8828-A74BB40BFCD6}">
  <sheetPr>
    <pageSetUpPr fitToPage="1"/>
  </sheetPr>
  <dimension ref="A1:I62"/>
  <sheetViews>
    <sheetView topLeftCell="A23" zoomScale="85" zoomScaleNormal="85" workbookViewId="0">
      <selection activeCell="E58" sqref="E58"/>
    </sheetView>
  </sheetViews>
  <sheetFormatPr defaultColWidth="9.77734375" defaultRowHeight="15" x14ac:dyDescent="0.2"/>
  <cols>
    <col min="1" max="2" width="9.77734375" style="10"/>
    <col min="3" max="3" width="13.5546875" style="10" customWidth="1"/>
    <col min="4" max="4" width="14.5546875" style="10" customWidth="1"/>
    <col min="5" max="6" width="15.77734375" style="10" customWidth="1"/>
    <col min="7" max="8" width="14.77734375" style="10" customWidth="1"/>
    <col min="9" max="9" width="4.77734375" style="10" customWidth="1"/>
    <col min="10" max="16384" width="9.77734375" style="10"/>
  </cols>
  <sheetData>
    <row r="1" spans="1:9" ht="15" customHeight="1" x14ac:dyDescent="0.2">
      <c r="H1" s="182" t="s">
        <v>116</v>
      </c>
    </row>
    <row r="2" spans="1:9" ht="15" customHeight="1" x14ac:dyDescent="0.2">
      <c r="H2" s="9"/>
    </row>
    <row r="3" spans="1:9" ht="15" customHeight="1" x14ac:dyDescent="0.2"/>
    <row r="4" spans="1:9" ht="15" customHeight="1" x14ac:dyDescent="0.25">
      <c r="A4" s="398" t="str">
        <f>+'OCL 10'!E2</f>
        <v>OCL Example Fund 10</v>
      </c>
      <c r="B4" s="398"/>
      <c r="C4" s="398"/>
      <c r="D4" s="398"/>
      <c r="E4" s="398"/>
      <c r="F4" s="398"/>
      <c r="G4" s="398"/>
      <c r="H4" s="398"/>
    </row>
    <row r="5" spans="1:9" ht="15" customHeight="1" x14ac:dyDescent="0.25">
      <c r="A5" s="397" t="s">
        <v>156</v>
      </c>
      <c r="B5" s="397"/>
      <c r="C5" s="397"/>
      <c r="D5" s="397"/>
      <c r="E5" s="397"/>
      <c r="F5" s="397"/>
      <c r="G5" s="397"/>
      <c r="H5" s="397"/>
    </row>
    <row r="6" spans="1:9" ht="15" customHeight="1" x14ac:dyDescent="0.25">
      <c r="A6" s="397" t="str">
        <f>+'OCL 10'!E3</f>
        <v>Fund XXXX</v>
      </c>
      <c r="B6" s="397"/>
      <c r="C6" s="397"/>
      <c r="D6" s="397"/>
      <c r="E6" s="397"/>
      <c r="F6" s="397"/>
      <c r="G6" s="397"/>
      <c r="H6" s="397"/>
    </row>
    <row r="7" spans="1:9" ht="15" customHeight="1" x14ac:dyDescent="0.2">
      <c r="C7" s="9"/>
      <c r="D7" s="9"/>
    </row>
    <row r="8" spans="1:9" ht="15" customHeight="1" x14ac:dyDescent="0.2">
      <c r="D8" s="340" t="s">
        <v>697</v>
      </c>
      <c r="E8" s="399" t="s">
        <v>698</v>
      </c>
      <c r="F8" s="400"/>
      <c r="G8" s="400"/>
      <c r="H8" s="401"/>
    </row>
    <row r="9" spans="1:9" ht="15" customHeight="1" x14ac:dyDescent="0.2">
      <c r="D9" s="5" t="s">
        <v>28</v>
      </c>
      <c r="E9" s="5" t="s">
        <v>28</v>
      </c>
      <c r="F9" s="5" t="s">
        <v>29</v>
      </c>
      <c r="G9" s="29" t="s">
        <v>29</v>
      </c>
      <c r="H9" s="30"/>
      <c r="I9" s="28"/>
    </row>
    <row r="10" spans="1:9" ht="15" customHeight="1" x14ac:dyDescent="0.2">
      <c r="D10" s="5" t="s">
        <v>30</v>
      </c>
      <c r="E10" s="5" t="s">
        <v>30</v>
      </c>
      <c r="F10" s="5" t="s">
        <v>30</v>
      </c>
      <c r="G10" s="29" t="s">
        <v>30</v>
      </c>
      <c r="H10" s="30"/>
      <c r="I10" s="28"/>
    </row>
    <row r="11" spans="1:9" ht="15" customHeight="1" x14ac:dyDescent="0.25">
      <c r="A11" s="223" t="s">
        <v>31</v>
      </c>
      <c r="B11" s="91"/>
      <c r="C11" s="91"/>
      <c r="D11" s="31">
        <f>+E11-1</f>
        <v>2024</v>
      </c>
      <c r="E11" s="31">
        <f>+F11-1</f>
        <v>2025</v>
      </c>
      <c r="F11" s="31">
        <f>+G11-1</f>
        <v>2026</v>
      </c>
      <c r="G11" s="32">
        <f>+TOC!D2</f>
        <v>2027</v>
      </c>
      <c r="H11" s="33"/>
      <c r="I11" s="28"/>
    </row>
    <row r="12" spans="1:9" ht="21" customHeight="1" x14ac:dyDescent="0.2">
      <c r="A12" s="338" t="s">
        <v>64</v>
      </c>
      <c r="B12" s="91"/>
      <c r="C12" s="91"/>
      <c r="D12" s="117">
        <v>0</v>
      </c>
      <c r="E12" s="117">
        <v>0</v>
      </c>
      <c r="F12" s="118">
        <v>0</v>
      </c>
      <c r="G12" s="113"/>
      <c r="H12" s="122"/>
      <c r="I12" s="53"/>
    </row>
    <row r="13" spans="1:9" ht="21" customHeight="1" x14ac:dyDescent="0.2">
      <c r="A13" s="338" t="s">
        <v>85</v>
      </c>
      <c r="B13" s="91"/>
      <c r="C13" s="91"/>
      <c r="D13" s="117">
        <v>0</v>
      </c>
      <c r="E13" s="117">
        <v>0</v>
      </c>
      <c r="F13" s="118">
        <v>0</v>
      </c>
      <c r="G13" s="113"/>
      <c r="H13" s="120">
        <v>0</v>
      </c>
      <c r="I13" s="53"/>
    </row>
    <row r="14" spans="1:9" ht="21" customHeight="1" x14ac:dyDescent="0.2">
      <c r="A14" s="338" t="s">
        <v>65</v>
      </c>
      <c r="B14" s="91"/>
      <c r="C14" s="91"/>
      <c r="D14" s="117">
        <v>0</v>
      </c>
      <c r="E14" s="117">
        <v>0</v>
      </c>
      <c r="F14" s="118">
        <v>0</v>
      </c>
      <c r="G14" s="113"/>
      <c r="H14" s="120">
        <v>0</v>
      </c>
      <c r="I14" s="53"/>
    </row>
    <row r="15" spans="1:9" ht="21" customHeight="1" x14ac:dyDescent="0.2">
      <c r="A15" s="338" t="s">
        <v>82</v>
      </c>
      <c r="B15" s="91"/>
      <c r="C15" s="91"/>
      <c r="D15" s="117">
        <v>0</v>
      </c>
      <c r="E15" s="117">
        <v>0</v>
      </c>
      <c r="F15" s="118">
        <v>0</v>
      </c>
      <c r="G15" s="113"/>
      <c r="H15" s="120">
        <v>0</v>
      </c>
      <c r="I15" s="34"/>
    </row>
    <row r="16" spans="1:9" ht="20.25" customHeight="1" x14ac:dyDescent="0.2">
      <c r="A16" s="338" t="s">
        <v>86</v>
      </c>
      <c r="B16" s="91"/>
      <c r="C16" s="91"/>
      <c r="D16" s="117">
        <v>0</v>
      </c>
      <c r="E16" s="117">
        <v>0</v>
      </c>
      <c r="F16" s="118">
        <v>0</v>
      </c>
      <c r="G16" s="113"/>
      <c r="H16" s="120">
        <v>0</v>
      </c>
      <c r="I16" s="34"/>
    </row>
    <row r="17" spans="1:9" ht="21" customHeight="1" x14ac:dyDescent="0.2">
      <c r="A17" s="338" t="s">
        <v>87</v>
      </c>
      <c r="B17" s="91"/>
      <c r="C17" s="91"/>
      <c r="D17" s="117">
        <v>0</v>
      </c>
      <c r="E17" s="117">
        <v>0</v>
      </c>
      <c r="F17" s="118">
        <v>0</v>
      </c>
      <c r="G17" s="113"/>
      <c r="H17" s="120">
        <v>0</v>
      </c>
      <c r="I17" s="34"/>
    </row>
    <row r="18" spans="1:9" ht="20.25" customHeight="1" x14ac:dyDescent="0.2">
      <c r="A18" s="338" t="s">
        <v>67</v>
      </c>
      <c r="B18" s="91"/>
      <c r="C18" s="91"/>
      <c r="D18" s="117">
        <v>0</v>
      </c>
      <c r="E18" s="117">
        <v>0</v>
      </c>
      <c r="F18" s="118">
        <v>0</v>
      </c>
      <c r="G18" s="113"/>
      <c r="H18" s="120">
        <v>0</v>
      </c>
      <c r="I18" s="34"/>
    </row>
    <row r="19" spans="1:9" ht="20.25" customHeight="1" x14ac:dyDescent="0.2">
      <c r="A19" s="338" t="s">
        <v>80</v>
      </c>
      <c r="B19" s="91"/>
      <c r="C19" s="91"/>
      <c r="D19" s="117">
        <v>0</v>
      </c>
      <c r="E19" s="117">
        <v>0</v>
      </c>
      <c r="F19" s="118">
        <v>0</v>
      </c>
      <c r="G19" s="113"/>
      <c r="H19" s="120">
        <v>0</v>
      </c>
      <c r="I19" s="34"/>
    </row>
    <row r="20" spans="1:9" ht="20.25" customHeight="1" x14ac:dyDescent="0.2">
      <c r="A20" s="338" t="s">
        <v>56</v>
      </c>
      <c r="B20" s="91"/>
      <c r="C20" s="91"/>
      <c r="D20" s="117">
        <v>0</v>
      </c>
      <c r="E20" s="117">
        <v>0</v>
      </c>
      <c r="F20" s="118">
        <v>0</v>
      </c>
      <c r="G20" s="113"/>
      <c r="H20" s="120">
        <v>0</v>
      </c>
      <c r="I20" s="34"/>
    </row>
    <row r="21" spans="1:9" ht="20.25" customHeight="1" x14ac:dyDescent="0.2">
      <c r="A21" s="338" t="s">
        <v>92</v>
      </c>
      <c r="B21" s="91"/>
      <c r="C21" s="91"/>
      <c r="D21" s="117">
        <v>0</v>
      </c>
      <c r="E21" s="117">
        <v>0</v>
      </c>
      <c r="F21" s="118">
        <v>0</v>
      </c>
      <c r="G21" s="113"/>
      <c r="H21" s="120">
        <v>0</v>
      </c>
      <c r="I21" s="34"/>
    </row>
    <row r="22" spans="1:9" ht="21" customHeight="1" x14ac:dyDescent="0.2">
      <c r="A22" s="338"/>
      <c r="B22" s="91"/>
      <c r="C22" s="91"/>
      <c r="D22" s="117">
        <v>0</v>
      </c>
      <c r="E22" s="117">
        <v>0</v>
      </c>
      <c r="F22" s="118">
        <v>0</v>
      </c>
      <c r="G22" s="113"/>
      <c r="H22" s="120">
        <v>0</v>
      </c>
      <c r="I22" s="34"/>
    </row>
    <row r="23" spans="1:9" ht="21" customHeight="1" x14ac:dyDescent="0.2">
      <c r="A23" s="338"/>
      <c r="B23" s="91"/>
      <c r="C23" s="91"/>
      <c r="D23" s="117">
        <v>0</v>
      </c>
      <c r="E23" s="117">
        <v>0</v>
      </c>
      <c r="F23" s="118">
        <v>0</v>
      </c>
      <c r="G23" s="113"/>
      <c r="H23" s="120">
        <v>0</v>
      </c>
      <c r="I23" s="34"/>
    </row>
    <row r="24" spans="1:9" ht="21" customHeight="1" x14ac:dyDescent="0.2">
      <c r="A24" s="338"/>
      <c r="B24" s="91"/>
      <c r="C24" s="91"/>
      <c r="D24" s="117">
        <v>0</v>
      </c>
      <c r="E24" s="117">
        <v>0</v>
      </c>
      <c r="F24" s="118">
        <v>0</v>
      </c>
      <c r="G24" s="113"/>
      <c r="H24" s="120">
        <v>0</v>
      </c>
      <c r="I24" s="34"/>
    </row>
    <row r="25" spans="1:9" ht="21" customHeight="1" x14ac:dyDescent="0.2">
      <c r="A25" s="338"/>
      <c r="B25" s="91"/>
      <c r="C25" s="91"/>
      <c r="D25" s="117">
        <v>0</v>
      </c>
      <c r="E25" s="117">
        <v>0</v>
      </c>
      <c r="F25" s="118">
        <v>0</v>
      </c>
      <c r="G25" s="113"/>
      <c r="H25" s="120">
        <v>0</v>
      </c>
      <c r="I25" s="34"/>
    </row>
    <row r="26" spans="1:9" ht="20.25" customHeight="1" x14ac:dyDescent="0.2">
      <c r="A26" s="338"/>
      <c r="B26" s="91"/>
      <c r="C26" s="91"/>
      <c r="D26" s="117">
        <v>0</v>
      </c>
      <c r="E26" s="117">
        <v>0</v>
      </c>
      <c r="F26" s="118">
        <v>0</v>
      </c>
      <c r="G26" s="113"/>
      <c r="H26" s="120">
        <v>0</v>
      </c>
      <c r="I26" s="34"/>
    </row>
    <row r="27" spans="1:9" ht="28.5" customHeight="1" x14ac:dyDescent="0.2">
      <c r="A27" s="220" t="s">
        <v>135</v>
      </c>
      <c r="B27" s="91"/>
      <c r="C27" s="91"/>
      <c r="D27" s="35">
        <f>SUM(D12:D26)</f>
        <v>0</v>
      </c>
      <c r="E27" s="35">
        <f>SUM(E12:E26)</f>
        <v>0</v>
      </c>
      <c r="F27" s="35">
        <f>SUM(F12:F26)</f>
        <v>0</v>
      </c>
      <c r="G27" s="55"/>
      <c r="H27" s="207">
        <f>SUM(H13:H26)</f>
        <v>0</v>
      </c>
      <c r="I27" s="53"/>
    </row>
    <row r="28" spans="1:9" x14ac:dyDescent="0.2">
      <c r="A28" s="91"/>
      <c r="B28" s="91"/>
      <c r="C28" s="91"/>
      <c r="D28" s="1"/>
      <c r="E28" s="1"/>
      <c r="F28" s="1"/>
      <c r="H28" s="1"/>
    </row>
    <row r="29" spans="1:9" x14ac:dyDescent="0.2">
      <c r="A29" s="91"/>
      <c r="B29" s="91"/>
      <c r="C29" s="91"/>
      <c r="D29" s="2" t="s">
        <v>28</v>
      </c>
      <c r="E29" s="2" t="s">
        <v>28</v>
      </c>
      <c r="F29" s="2" t="s">
        <v>29</v>
      </c>
      <c r="G29" s="3"/>
      <c r="H29" s="4" t="s">
        <v>41</v>
      </c>
      <c r="I29" s="28"/>
    </row>
    <row r="30" spans="1:9" ht="15.75" x14ac:dyDescent="0.25">
      <c r="A30" s="223"/>
      <c r="B30" s="91"/>
      <c r="C30" s="91"/>
      <c r="D30" s="5" t="s">
        <v>42</v>
      </c>
      <c r="E30" s="5" t="s">
        <v>42</v>
      </c>
      <c r="F30" s="5" t="s">
        <v>42</v>
      </c>
      <c r="G30" s="6" t="s">
        <v>43</v>
      </c>
      <c r="H30" s="7" t="s">
        <v>44</v>
      </c>
      <c r="I30" s="28"/>
    </row>
    <row r="31" spans="1:9" ht="20.25" customHeight="1" x14ac:dyDescent="0.25">
      <c r="A31" s="223" t="s">
        <v>45</v>
      </c>
      <c r="B31" s="91"/>
      <c r="C31" s="91"/>
      <c r="D31" s="5">
        <f>+D11</f>
        <v>2024</v>
      </c>
      <c r="E31" s="5">
        <f>+E11</f>
        <v>2025</v>
      </c>
      <c r="F31" s="5">
        <f>+F11</f>
        <v>2026</v>
      </c>
      <c r="G31" s="8">
        <f>+G11</f>
        <v>2027</v>
      </c>
      <c r="H31" s="7">
        <f>+G11</f>
        <v>2027</v>
      </c>
      <c r="I31" s="28"/>
    </row>
    <row r="32" spans="1:9" ht="20.25" customHeight="1" x14ac:dyDescent="0.2">
      <c r="A32" s="338" t="s">
        <v>68</v>
      </c>
      <c r="B32" s="91"/>
      <c r="C32" s="91"/>
      <c r="D32" s="111">
        <v>0</v>
      </c>
      <c r="E32" s="111">
        <v>0</v>
      </c>
      <c r="F32" s="111">
        <v>0</v>
      </c>
      <c r="G32" s="112">
        <v>0</v>
      </c>
      <c r="H32" s="111">
        <v>0</v>
      </c>
      <c r="I32" s="28"/>
    </row>
    <row r="33" spans="1:9" ht="20.25" customHeight="1" x14ac:dyDescent="0.2">
      <c r="A33" s="338" t="s">
        <v>178</v>
      </c>
      <c r="B33" s="91"/>
      <c r="C33" s="91"/>
      <c r="D33" s="111">
        <v>0</v>
      </c>
      <c r="E33" s="111">
        <v>0</v>
      </c>
      <c r="F33" s="111">
        <v>0</v>
      </c>
      <c r="G33" s="112">
        <v>0</v>
      </c>
      <c r="H33" s="111">
        <v>0</v>
      </c>
      <c r="I33" s="28"/>
    </row>
    <row r="34" spans="1:9" ht="20.25" customHeight="1" x14ac:dyDescent="0.2">
      <c r="A34" s="338" t="s">
        <v>216</v>
      </c>
      <c r="B34" s="91"/>
      <c r="C34" s="91"/>
      <c r="D34" s="111">
        <v>0</v>
      </c>
      <c r="E34" s="111">
        <v>0</v>
      </c>
      <c r="F34" s="111">
        <v>0</v>
      </c>
      <c r="G34" s="112">
        <v>0</v>
      </c>
      <c r="H34" s="111">
        <v>0</v>
      </c>
      <c r="I34" s="28"/>
    </row>
    <row r="35" spans="1:9" ht="20.25" customHeight="1" x14ac:dyDescent="0.2">
      <c r="A35" s="338" t="s">
        <v>217</v>
      </c>
      <c r="B35" s="91"/>
      <c r="C35" s="91"/>
      <c r="D35" s="111">
        <v>0</v>
      </c>
      <c r="E35" s="111">
        <v>0</v>
      </c>
      <c r="F35" s="111">
        <v>0</v>
      </c>
      <c r="G35" s="112">
        <v>0</v>
      </c>
      <c r="H35" s="111">
        <v>0</v>
      </c>
      <c r="I35" s="28"/>
    </row>
    <row r="36" spans="1:9" ht="20.25" customHeight="1" x14ac:dyDescent="0.2">
      <c r="A36" s="338"/>
      <c r="B36" s="91"/>
      <c r="C36" s="91"/>
      <c r="D36" s="111">
        <v>0</v>
      </c>
      <c r="E36" s="111">
        <v>0</v>
      </c>
      <c r="F36" s="111">
        <v>0</v>
      </c>
      <c r="G36" s="112">
        <v>0</v>
      </c>
      <c r="H36" s="111">
        <v>0</v>
      </c>
      <c r="I36" s="28"/>
    </row>
    <row r="37" spans="1:9" ht="20.25" customHeight="1" x14ac:dyDescent="0.2">
      <c r="A37" s="338"/>
      <c r="B37" s="91"/>
      <c r="C37" s="91"/>
      <c r="D37" s="111">
        <v>0</v>
      </c>
      <c r="E37" s="111">
        <v>0</v>
      </c>
      <c r="F37" s="111">
        <v>0</v>
      </c>
      <c r="G37" s="112">
        <v>0</v>
      </c>
      <c r="H37" s="111">
        <v>0</v>
      </c>
      <c r="I37" s="28"/>
    </row>
    <row r="38" spans="1:9" ht="20.25" customHeight="1" x14ac:dyDescent="0.2">
      <c r="A38" s="338"/>
      <c r="B38" s="91"/>
      <c r="C38" s="91"/>
      <c r="D38" s="111">
        <v>0</v>
      </c>
      <c r="E38" s="111">
        <v>0</v>
      </c>
      <c r="F38" s="111">
        <v>0</v>
      </c>
      <c r="G38" s="112">
        <v>0</v>
      </c>
      <c r="H38" s="111">
        <v>0</v>
      </c>
      <c r="I38" s="28"/>
    </row>
    <row r="39" spans="1:9" ht="20.25" customHeight="1" x14ac:dyDescent="0.2">
      <c r="A39" s="338"/>
      <c r="B39" s="91"/>
      <c r="C39" s="91"/>
      <c r="D39" s="111">
        <v>0</v>
      </c>
      <c r="E39" s="111">
        <v>0</v>
      </c>
      <c r="F39" s="111">
        <v>0</v>
      </c>
      <c r="G39" s="112">
        <v>0</v>
      </c>
      <c r="H39" s="111">
        <v>0</v>
      </c>
      <c r="I39" s="28"/>
    </row>
    <row r="40" spans="1:9" ht="20.25" customHeight="1" x14ac:dyDescent="0.2">
      <c r="A40" s="338"/>
      <c r="B40" s="91"/>
      <c r="C40" s="91"/>
      <c r="D40" s="111">
        <v>0</v>
      </c>
      <c r="E40" s="111">
        <v>0</v>
      </c>
      <c r="F40" s="111">
        <v>0</v>
      </c>
      <c r="G40" s="112">
        <v>0</v>
      </c>
      <c r="H40" s="111">
        <v>0</v>
      </c>
      <c r="I40" s="28"/>
    </row>
    <row r="41" spans="1:9" ht="20.25" customHeight="1" x14ac:dyDescent="0.2">
      <c r="A41" s="338"/>
      <c r="B41" s="91"/>
      <c r="C41" s="91"/>
      <c r="D41" s="111">
        <v>0</v>
      </c>
      <c r="E41" s="111">
        <v>0</v>
      </c>
      <c r="F41" s="111">
        <v>0</v>
      </c>
      <c r="G41" s="112">
        <v>0</v>
      </c>
      <c r="H41" s="111">
        <v>0</v>
      </c>
      <c r="I41" s="28"/>
    </row>
    <row r="42" spans="1:9" ht="20.25" customHeight="1" x14ac:dyDescent="0.2">
      <c r="A42" s="338"/>
      <c r="B42" s="91"/>
      <c r="C42" s="91"/>
      <c r="D42" s="111">
        <v>0</v>
      </c>
      <c r="E42" s="111">
        <v>0</v>
      </c>
      <c r="F42" s="111">
        <v>0</v>
      </c>
      <c r="G42" s="112">
        <v>0</v>
      </c>
      <c r="H42" s="111">
        <v>0</v>
      </c>
      <c r="I42" s="28"/>
    </row>
    <row r="43" spans="1:9" ht="20.25" customHeight="1" x14ac:dyDescent="0.2">
      <c r="A43" s="338"/>
      <c r="B43" s="91"/>
      <c r="C43" s="91"/>
      <c r="D43" s="111">
        <v>0</v>
      </c>
      <c r="E43" s="111">
        <v>0</v>
      </c>
      <c r="F43" s="111">
        <v>0</v>
      </c>
      <c r="G43" s="112">
        <v>0</v>
      </c>
      <c r="H43" s="111">
        <v>0</v>
      </c>
      <c r="I43" s="28"/>
    </row>
    <row r="44" spans="1:9" ht="20.25" customHeight="1" x14ac:dyDescent="0.2">
      <c r="A44" s="338"/>
      <c r="B44" s="91"/>
      <c r="C44" s="91"/>
      <c r="D44" s="111">
        <v>0</v>
      </c>
      <c r="E44" s="111">
        <v>0</v>
      </c>
      <c r="F44" s="111">
        <v>0</v>
      </c>
      <c r="G44" s="112">
        <v>0</v>
      </c>
      <c r="H44" s="111">
        <v>0</v>
      </c>
      <c r="I44" s="28"/>
    </row>
    <row r="45" spans="1:9" ht="20.25" customHeight="1" x14ac:dyDescent="0.2">
      <c r="A45" s="338"/>
      <c r="B45" s="91"/>
      <c r="C45" s="91"/>
      <c r="D45" s="111">
        <v>0</v>
      </c>
      <c r="E45" s="111">
        <v>0</v>
      </c>
      <c r="F45" s="111">
        <v>0</v>
      </c>
      <c r="G45" s="112">
        <v>0</v>
      </c>
      <c r="H45" s="111">
        <v>0</v>
      </c>
      <c r="I45" s="28"/>
    </row>
    <row r="46" spans="1:9" ht="21" customHeight="1" x14ac:dyDescent="0.2">
      <c r="A46" s="338"/>
      <c r="B46" s="91"/>
      <c r="C46" s="91"/>
      <c r="D46" s="111">
        <v>0</v>
      </c>
      <c r="E46" s="111">
        <v>0</v>
      </c>
      <c r="F46" s="111">
        <v>0</v>
      </c>
      <c r="G46" s="112">
        <v>0</v>
      </c>
      <c r="H46" s="111">
        <v>0</v>
      </c>
      <c r="I46" s="28"/>
    </row>
    <row r="47" spans="1:9" ht="20.100000000000001" customHeight="1" x14ac:dyDescent="0.2">
      <c r="A47" s="338"/>
      <c r="B47" s="91"/>
      <c r="C47" s="91"/>
      <c r="D47" s="111">
        <v>0</v>
      </c>
      <c r="E47" s="111">
        <v>0</v>
      </c>
      <c r="F47" s="111">
        <v>0</v>
      </c>
      <c r="G47" s="112">
        <v>0</v>
      </c>
      <c r="H47" s="111">
        <v>0</v>
      </c>
      <c r="I47" s="28"/>
    </row>
    <row r="48" spans="1:9" ht="20.25" customHeight="1" x14ac:dyDescent="0.2">
      <c r="A48" s="338"/>
      <c r="B48" s="91"/>
      <c r="C48" s="91"/>
      <c r="D48" s="111">
        <v>0</v>
      </c>
      <c r="E48" s="111">
        <v>0</v>
      </c>
      <c r="F48" s="111">
        <v>0</v>
      </c>
      <c r="G48" s="112">
        <v>0</v>
      </c>
      <c r="H48" s="111">
        <v>0</v>
      </c>
      <c r="I48" s="28"/>
    </row>
    <row r="49" spans="1:9" ht="21" customHeight="1" x14ac:dyDescent="0.2">
      <c r="A49" s="338"/>
      <c r="B49" s="91"/>
      <c r="C49" s="91"/>
      <c r="D49" s="111">
        <v>0</v>
      </c>
      <c r="E49" s="111">
        <v>0</v>
      </c>
      <c r="F49" s="111">
        <v>0</v>
      </c>
      <c r="G49" s="112">
        <v>0</v>
      </c>
      <c r="H49" s="111">
        <v>0</v>
      </c>
      <c r="I49" s="28"/>
    </row>
    <row r="50" spans="1:9" ht="21" customHeight="1" x14ac:dyDescent="0.2">
      <c r="A50" s="338"/>
      <c r="B50" s="91"/>
      <c r="C50" s="91"/>
      <c r="D50" s="111">
        <v>0</v>
      </c>
      <c r="E50" s="111">
        <v>0</v>
      </c>
      <c r="F50" s="111">
        <v>0</v>
      </c>
      <c r="G50" s="112">
        <v>0</v>
      </c>
      <c r="H50" s="111">
        <v>0</v>
      </c>
      <c r="I50" s="28"/>
    </row>
    <row r="51" spans="1:9" ht="21" customHeight="1" x14ac:dyDescent="0.2">
      <c r="A51" s="338"/>
      <c r="B51" s="91"/>
      <c r="C51" s="91"/>
      <c r="D51" s="111">
        <v>0</v>
      </c>
      <c r="E51" s="111">
        <v>0</v>
      </c>
      <c r="F51" s="111">
        <v>0</v>
      </c>
      <c r="G51" s="112">
        <v>0</v>
      </c>
      <c r="H51" s="111">
        <v>0</v>
      </c>
      <c r="I51" s="28"/>
    </row>
    <row r="52" spans="1:9" ht="21" customHeight="1" x14ac:dyDescent="0.2">
      <c r="A52" s="338"/>
      <c r="B52" s="91"/>
      <c r="C52" s="91"/>
      <c r="D52" s="111">
        <v>0</v>
      </c>
      <c r="E52" s="111">
        <v>0</v>
      </c>
      <c r="F52" s="111">
        <v>0</v>
      </c>
      <c r="G52" s="112">
        <v>0</v>
      </c>
      <c r="H52" s="111">
        <v>0</v>
      </c>
      <c r="I52" s="28"/>
    </row>
    <row r="53" spans="1:9" ht="21" customHeight="1" x14ac:dyDescent="0.2">
      <c r="A53" s="338"/>
      <c r="B53" s="91"/>
      <c r="C53" s="91"/>
      <c r="D53" s="111">
        <v>0</v>
      </c>
      <c r="E53" s="111">
        <v>0</v>
      </c>
      <c r="F53" s="111">
        <v>0</v>
      </c>
      <c r="G53" s="112">
        <v>0</v>
      </c>
      <c r="H53" s="111">
        <v>0</v>
      </c>
      <c r="I53" s="28"/>
    </row>
    <row r="54" spans="1:9" ht="21" customHeight="1" x14ac:dyDescent="0.2">
      <c r="A54" s="338"/>
      <c r="B54" s="91"/>
      <c r="C54" s="91"/>
      <c r="D54" s="111">
        <v>0</v>
      </c>
      <c r="E54" s="111">
        <v>0</v>
      </c>
      <c r="F54" s="111">
        <v>0</v>
      </c>
      <c r="G54" s="112">
        <v>0</v>
      </c>
      <c r="H54" s="111">
        <v>0</v>
      </c>
      <c r="I54" s="28"/>
    </row>
    <row r="55" spans="1:9" ht="20.25" customHeight="1" x14ac:dyDescent="0.2">
      <c r="A55" s="220"/>
      <c r="B55" s="91"/>
      <c r="C55" s="91"/>
      <c r="D55" s="89">
        <v>0</v>
      </c>
      <c r="E55" s="89">
        <v>0</v>
      </c>
      <c r="F55" s="89">
        <v>0</v>
      </c>
      <c r="G55" s="90">
        <v>0</v>
      </c>
      <c r="H55" s="200">
        <v>0</v>
      </c>
    </row>
    <row r="56" spans="1:9" ht="20.100000000000001" customHeight="1" x14ac:dyDescent="0.25">
      <c r="A56" s="223" t="s">
        <v>143</v>
      </c>
      <c r="B56" s="91"/>
      <c r="C56" s="91"/>
      <c r="D56" s="35">
        <f>SUM(D32:D55)</f>
        <v>0</v>
      </c>
      <c r="E56" s="35">
        <f>SUM(E32:E55)</f>
        <v>0</v>
      </c>
      <c r="F56" s="35">
        <f>SUM(F32:F55)</f>
        <v>0</v>
      </c>
      <c r="G56" s="35">
        <f>SUM(G32:G55)</f>
        <v>0</v>
      </c>
      <c r="H56" s="194">
        <f>SUM(H32:H55)</f>
        <v>0</v>
      </c>
    </row>
    <row r="57" spans="1:9" ht="20.100000000000001" customHeight="1" x14ac:dyDescent="0.25">
      <c r="A57" s="223" t="s">
        <v>58</v>
      </c>
      <c r="B57" s="91"/>
      <c r="C57" s="91"/>
      <c r="D57" s="35">
        <f>D27-D56</f>
        <v>0</v>
      </c>
      <c r="E57" s="35">
        <f>E27-E56</f>
        <v>0</v>
      </c>
      <c r="F57" s="35">
        <f>F27-F56</f>
        <v>0</v>
      </c>
      <c r="G57" s="36">
        <f>H27-G56</f>
        <v>0</v>
      </c>
      <c r="H57" s="194">
        <f>H27-H56</f>
        <v>0</v>
      </c>
    </row>
    <row r="58" spans="1:9" ht="15.75" x14ac:dyDescent="0.25">
      <c r="A58" s="223" t="s">
        <v>59</v>
      </c>
      <c r="B58" s="91"/>
      <c r="C58" s="91"/>
      <c r="D58" s="89">
        <v>0</v>
      </c>
      <c r="E58" s="89">
        <f>D61</f>
        <v>0</v>
      </c>
      <c r="F58" s="35">
        <f>+E61</f>
        <v>0</v>
      </c>
      <c r="G58" s="36">
        <f>+F61</f>
        <v>0</v>
      </c>
      <c r="H58" s="194">
        <f>+F61</f>
        <v>0</v>
      </c>
    </row>
    <row r="59" spans="1:9" ht="20.100000000000001" customHeight="1" x14ac:dyDescent="0.25">
      <c r="A59" s="223" t="s">
        <v>60</v>
      </c>
      <c r="B59" s="91"/>
      <c r="C59" s="91"/>
      <c r="D59" s="89">
        <v>0</v>
      </c>
      <c r="E59" s="89">
        <v>0</v>
      </c>
      <c r="F59" s="89">
        <v>0</v>
      </c>
      <c r="G59" s="90">
        <v>0</v>
      </c>
      <c r="H59" s="195">
        <v>0</v>
      </c>
    </row>
    <row r="60" spans="1:9" ht="20.100000000000001" customHeight="1" x14ac:dyDescent="0.25">
      <c r="A60" s="223" t="s">
        <v>66</v>
      </c>
      <c r="B60" s="91"/>
      <c r="C60" s="91"/>
      <c r="D60" s="89">
        <v>0</v>
      </c>
      <c r="E60" s="89">
        <v>0</v>
      </c>
      <c r="F60" s="89">
        <v>0</v>
      </c>
      <c r="G60" s="90">
        <v>0</v>
      </c>
      <c r="H60" s="195">
        <v>0</v>
      </c>
    </row>
    <row r="61" spans="1:9" ht="20.100000000000001" customHeight="1" x14ac:dyDescent="0.25">
      <c r="A61" s="223" t="s">
        <v>144</v>
      </c>
      <c r="B61" s="91"/>
      <c r="C61" s="91"/>
      <c r="D61" s="55">
        <f>D57+D58+D59-D60</f>
        <v>0</v>
      </c>
      <c r="E61" s="343">
        <f>E57+E58+E59-E60</f>
        <v>0</v>
      </c>
      <c r="F61" s="192">
        <f>F57+F58+F59-F60</f>
        <v>0</v>
      </c>
      <c r="G61" s="193">
        <f>G57+G58+G59-G60</f>
        <v>0</v>
      </c>
      <c r="H61" s="196">
        <f>H57+H58+H59-H60</f>
        <v>0</v>
      </c>
    </row>
    <row r="62" spans="1:9" ht="20.100000000000001" customHeight="1" x14ac:dyDescent="0.2">
      <c r="A62" s="91"/>
      <c r="B62" s="91"/>
      <c r="C62" s="91"/>
      <c r="D62" s="91"/>
    </row>
  </sheetData>
  <mergeCells count="4">
    <mergeCell ref="A4:H4"/>
    <mergeCell ref="A5:H5"/>
    <mergeCell ref="A6:H6"/>
    <mergeCell ref="E8:H8"/>
  </mergeCells>
  <pageMargins left="0.7" right="0.7" top="0.75" bottom="0.75" header="0.3" footer="0.3"/>
  <pageSetup scale="61" orientation="portrait" r:id="rId1"/>
  <legacyDrawing r:id="rId2"/>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10A7D1-5E9C-4449-B873-67D414C416F0}">
  <sheetPr>
    <pageSetUpPr fitToPage="1"/>
  </sheetPr>
  <dimension ref="A1:J57"/>
  <sheetViews>
    <sheetView showGridLines="0" zoomScale="85" zoomScaleNormal="85" workbookViewId="0"/>
  </sheetViews>
  <sheetFormatPr defaultColWidth="8.88671875" defaultRowHeight="15" x14ac:dyDescent="0.2"/>
  <cols>
    <col min="1" max="1" width="5.44140625" style="10" customWidth="1"/>
    <col min="2" max="4" width="8.88671875" style="10"/>
    <col min="5" max="5" width="14.6640625" style="10" customWidth="1"/>
    <col min="6" max="6" width="11.77734375" style="10" customWidth="1"/>
    <col min="7" max="7" width="17.44140625" style="10" customWidth="1"/>
    <col min="8" max="8" width="2.77734375" style="10" customWidth="1"/>
    <col min="9" max="9" width="16.88671875" style="10" customWidth="1"/>
    <col min="10" max="10" width="8.88671875" style="10"/>
    <col min="11" max="11" width="15.44140625" style="10" bestFit="1" customWidth="1"/>
    <col min="12" max="14" width="8.88671875" style="10"/>
    <col min="15" max="15" width="19.21875" style="10" customWidth="1"/>
    <col min="16" max="16" width="12.77734375" style="10" customWidth="1"/>
    <col min="17" max="16384" width="8.88671875" style="10"/>
  </cols>
  <sheetData>
    <row r="1" spans="1:9" x14ac:dyDescent="0.2">
      <c r="I1" s="182" t="s">
        <v>116</v>
      </c>
    </row>
    <row r="2" spans="1:9" ht="26.25" x14ac:dyDescent="0.4">
      <c r="D2" s="39"/>
      <c r="E2" s="87" t="s">
        <v>257</v>
      </c>
      <c r="F2" s="91"/>
    </row>
    <row r="3" spans="1:9" ht="23.25" x14ac:dyDescent="0.35">
      <c r="A3" s="15"/>
      <c r="B3" s="11"/>
      <c r="C3" s="15"/>
      <c r="D3" s="15"/>
      <c r="E3" s="402" t="s">
        <v>215</v>
      </c>
      <c r="F3" s="403"/>
      <c r="G3" s="15"/>
      <c r="H3" s="15"/>
      <c r="I3" s="15"/>
    </row>
    <row r="4" spans="1:9" ht="23.25" x14ac:dyDescent="0.35">
      <c r="A4" s="15"/>
      <c r="B4" s="11"/>
      <c r="C4" s="15"/>
      <c r="D4" s="15"/>
      <c r="E4" s="40"/>
      <c r="F4" s="41"/>
      <c r="G4" s="15"/>
      <c r="H4" s="15"/>
      <c r="I4" s="15"/>
    </row>
    <row r="6" spans="1:9" ht="15.75" x14ac:dyDescent="0.25">
      <c r="B6" s="18" t="s">
        <v>236</v>
      </c>
    </row>
    <row r="7" spans="1:9" x14ac:dyDescent="0.2">
      <c r="A7" s="9" t="s">
        <v>9</v>
      </c>
      <c r="B7" s="9" t="s">
        <v>145</v>
      </c>
      <c r="G7" s="21">
        <f>+'NLF 1 WKS '!H55</f>
        <v>0</v>
      </c>
      <c r="H7" s="14"/>
      <c r="I7" s="14"/>
    </row>
    <row r="8" spans="1:9" x14ac:dyDescent="0.2">
      <c r="B8" s="9" t="s">
        <v>153</v>
      </c>
      <c r="G8" s="22">
        <f>+'NLF 1 WKS '!H59</f>
        <v>0</v>
      </c>
      <c r="H8" s="14"/>
      <c r="I8" s="14"/>
    </row>
    <row r="9" spans="1:9" ht="15.75" thickBot="1" x14ac:dyDescent="0.25">
      <c r="B9" s="9" t="s">
        <v>10</v>
      </c>
      <c r="G9" s="22"/>
      <c r="H9" s="14"/>
      <c r="I9" s="126">
        <f>G7+G8</f>
        <v>0</v>
      </c>
    </row>
    <row r="11" spans="1:9" ht="15.75" x14ac:dyDescent="0.25">
      <c r="B11" s="18" t="s">
        <v>235</v>
      </c>
    </row>
    <row r="12" spans="1:9" x14ac:dyDescent="0.2">
      <c r="A12" s="9">
        <v>4</v>
      </c>
      <c r="B12" s="9" t="s">
        <v>115</v>
      </c>
      <c r="F12" s="9" t="str">
        <f>(+TOC!D2-1) &amp; " (Note 1)"</f>
        <v>2026 (Note 1)</v>
      </c>
      <c r="I12" s="21">
        <f>+'NLF 1 WKS '!F60</f>
        <v>0</v>
      </c>
    </row>
    <row r="13" spans="1:9" x14ac:dyDescent="0.2">
      <c r="A13" s="9" t="s">
        <v>16</v>
      </c>
      <c r="B13" s="9" t="s">
        <v>154</v>
      </c>
      <c r="G13" s="20">
        <f>+'NLF 1 WKS '!H26</f>
        <v>0</v>
      </c>
      <c r="I13" s="1"/>
    </row>
    <row r="14" spans="1:9" x14ac:dyDescent="0.2">
      <c r="B14" s="9" t="s">
        <v>155</v>
      </c>
      <c r="G14" s="19">
        <f>+'NLF 1 WKS '!H58</f>
        <v>0</v>
      </c>
    </row>
    <row r="15" spans="1:9" x14ac:dyDescent="0.2">
      <c r="B15" s="9" t="s">
        <v>17</v>
      </c>
      <c r="G15" s="1"/>
    </row>
    <row r="16" spans="1:9" x14ac:dyDescent="0.2">
      <c r="B16" s="9" t="s">
        <v>18</v>
      </c>
      <c r="I16" s="24">
        <f>G13+G14</f>
        <v>0</v>
      </c>
    </row>
    <row r="17" spans="1:10" x14ac:dyDescent="0.2">
      <c r="B17" s="9"/>
      <c r="I17" s="13"/>
    </row>
    <row r="18" spans="1:10" ht="16.5" thickBot="1" x14ac:dyDescent="0.3">
      <c r="A18" s="9" t="s">
        <v>19</v>
      </c>
      <c r="B18" s="18" t="s">
        <v>20</v>
      </c>
      <c r="I18" s="126">
        <f>I12+I16</f>
        <v>0</v>
      </c>
    </row>
    <row r="19" spans="1:10" ht="15.75" x14ac:dyDescent="0.25">
      <c r="A19" s="9"/>
      <c r="B19" s="18"/>
      <c r="I19" s="125"/>
    </row>
    <row r="20" spans="1:10" ht="15.75" x14ac:dyDescent="0.25">
      <c r="A20" s="9">
        <v>7</v>
      </c>
      <c r="B20" s="18" t="s">
        <v>237</v>
      </c>
      <c r="I20" s="125"/>
    </row>
    <row r="21" spans="1:10" ht="15.75" thickBot="1" x14ac:dyDescent="0.25">
      <c r="A21" s="9"/>
      <c r="B21" s="9" t="s">
        <v>238</v>
      </c>
      <c r="I21" s="127">
        <f>+I18-I9</f>
        <v>0</v>
      </c>
    </row>
    <row r="22" spans="1:10" ht="16.5" thickTop="1" x14ac:dyDescent="0.25">
      <c r="A22" s="9"/>
      <c r="B22" s="18"/>
      <c r="I22" s="125"/>
    </row>
    <row r="23" spans="1:10" x14ac:dyDescent="0.2">
      <c r="A23" s="9"/>
    </row>
    <row r="24" spans="1:10" ht="15" customHeight="1" x14ac:dyDescent="0.2">
      <c r="A24" s="362" t="s">
        <v>234</v>
      </c>
      <c r="B24" s="362"/>
      <c r="C24" s="362"/>
      <c r="D24" s="362"/>
      <c r="E24" s="362"/>
      <c r="F24" s="362"/>
      <c r="G24" s="362"/>
      <c r="H24" s="362"/>
      <c r="I24" s="362"/>
    </row>
    <row r="25" spans="1:10" x14ac:dyDescent="0.2">
      <c r="A25" s="362"/>
      <c r="B25" s="362"/>
      <c r="C25" s="362"/>
      <c r="D25" s="362"/>
      <c r="E25" s="362"/>
      <c r="F25" s="362"/>
      <c r="G25" s="362"/>
      <c r="H25" s="362"/>
      <c r="I25" s="362"/>
    </row>
    <row r="26" spans="1:10" x14ac:dyDescent="0.2">
      <c r="A26" s="362"/>
      <c r="B26" s="362"/>
      <c r="C26" s="362"/>
      <c r="D26" s="362"/>
      <c r="E26" s="362"/>
      <c r="F26" s="362"/>
      <c r="G26" s="362"/>
      <c r="H26" s="362"/>
      <c r="I26" s="362"/>
    </row>
    <row r="27" spans="1:10" hidden="1" x14ac:dyDescent="0.2">
      <c r="A27" s="44"/>
      <c r="B27" s="44"/>
      <c r="C27" s="44"/>
      <c r="D27" s="44"/>
      <c r="E27" s="44"/>
      <c r="F27" s="44"/>
      <c r="G27" s="44"/>
      <c r="H27" s="44"/>
      <c r="I27" s="44"/>
    </row>
    <row r="28" spans="1:10" ht="15.75" hidden="1" x14ac:dyDescent="0.25">
      <c r="A28" s="16" t="s">
        <v>124</v>
      </c>
    </row>
    <row r="29" spans="1:10" ht="15.75" hidden="1" x14ac:dyDescent="0.25">
      <c r="A29" s="16"/>
    </row>
    <row r="30" spans="1:10" ht="19.5" hidden="1" customHeight="1" x14ac:dyDescent="0.2">
      <c r="A30" s="360" t="s">
        <v>123</v>
      </c>
      <c r="B30" s="360"/>
      <c r="C30" s="360"/>
      <c r="D30" s="360"/>
      <c r="E30" s="360"/>
      <c r="F30" s="360"/>
      <c r="G30" s="360"/>
      <c r="H30" s="360"/>
      <c r="I30" s="360"/>
      <c r="J30" s="360"/>
    </row>
    <row r="31" spans="1:10" ht="19.5" hidden="1" customHeight="1" x14ac:dyDescent="0.2">
      <c r="A31" s="360"/>
      <c r="B31" s="360"/>
      <c r="C31" s="360"/>
      <c r="D31" s="360"/>
      <c r="E31" s="360"/>
      <c r="F31" s="360"/>
      <c r="G31" s="360"/>
      <c r="H31" s="360"/>
      <c r="I31" s="360"/>
      <c r="J31" s="360"/>
    </row>
    <row r="32" spans="1:10" ht="19.5" hidden="1" customHeight="1" x14ac:dyDescent="0.2">
      <c r="A32" s="360"/>
      <c r="B32" s="360"/>
      <c r="C32" s="360"/>
      <c r="D32" s="360"/>
      <c r="E32" s="360"/>
      <c r="F32" s="360"/>
      <c r="G32" s="360"/>
      <c r="H32" s="360"/>
      <c r="I32" s="360"/>
      <c r="J32" s="360"/>
    </row>
    <row r="33" spans="1:10" ht="19.5" hidden="1" customHeight="1" x14ac:dyDescent="0.2">
      <c r="A33" s="360"/>
      <c r="B33" s="360"/>
      <c r="C33" s="360"/>
      <c r="D33" s="360"/>
      <c r="E33" s="360"/>
      <c r="F33" s="360"/>
      <c r="G33" s="360"/>
      <c r="H33" s="360"/>
      <c r="I33" s="360"/>
      <c r="J33" s="360"/>
    </row>
    <row r="34" spans="1:10" ht="19.5" hidden="1" customHeight="1" x14ac:dyDescent="0.2">
      <c r="A34" s="360"/>
      <c r="B34" s="360"/>
      <c r="C34" s="360"/>
      <c r="D34" s="360"/>
      <c r="E34" s="360"/>
      <c r="F34" s="360"/>
      <c r="G34" s="360"/>
      <c r="H34" s="360"/>
      <c r="I34" s="360"/>
      <c r="J34" s="360"/>
    </row>
    <row r="35" spans="1:10" hidden="1" x14ac:dyDescent="0.2"/>
    <row r="36" spans="1:10" ht="18.75" hidden="1" customHeight="1" x14ac:dyDescent="0.2">
      <c r="A36" s="360" t="s">
        <v>121</v>
      </c>
      <c r="B36" s="360"/>
      <c r="C36" s="360"/>
      <c r="D36" s="360"/>
      <c r="E36" s="360"/>
      <c r="F36" s="360"/>
      <c r="G36" s="360"/>
      <c r="H36" s="360"/>
      <c r="I36" s="360"/>
      <c r="J36" s="360"/>
    </row>
    <row r="37" spans="1:10" ht="18.75" hidden="1" customHeight="1" x14ac:dyDescent="0.2">
      <c r="A37" s="360"/>
      <c r="B37" s="360"/>
      <c r="C37" s="360"/>
      <c r="D37" s="360"/>
      <c r="E37" s="360"/>
      <c r="F37" s="360"/>
      <c r="G37" s="360"/>
      <c r="H37" s="360"/>
      <c r="I37" s="360"/>
      <c r="J37" s="360"/>
    </row>
    <row r="38" spans="1:10" ht="18.75" hidden="1" customHeight="1" x14ac:dyDescent="0.2">
      <c r="A38" s="360"/>
      <c r="B38" s="360"/>
      <c r="C38" s="360"/>
      <c r="D38" s="360"/>
      <c r="E38" s="360"/>
      <c r="F38" s="360"/>
      <c r="G38" s="360"/>
      <c r="H38" s="360"/>
      <c r="I38" s="360"/>
      <c r="J38" s="360"/>
    </row>
    <row r="39" spans="1:10" ht="18.75" hidden="1" customHeight="1" x14ac:dyDescent="0.2">
      <c r="A39" s="360"/>
      <c r="B39" s="360"/>
      <c r="C39" s="360"/>
      <c r="D39" s="360"/>
      <c r="E39" s="360"/>
      <c r="F39" s="360"/>
      <c r="G39" s="360"/>
      <c r="H39" s="360"/>
      <c r="I39" s="360"/>
      <c r="J39" s="360"/>
    </row>
    <row r="40" spans="1:10" ht="18.75" hidden="1" customHeight="1" x14ac:dyDescent="0.2">
      <c r="A40" s="360"/>
      <c r="B40" s="360"/>
      <c r="C40" s="360"/>
      <c r="D40" s="360"/>
      <c r="E40" s="360"/>
      <c r="F40" s="360"/>
      <c r="G40" s="360"/>
      <c r="H40" s="360"/>
      <c r="I40" s="360"/>
      <c r="J40" s="360"/>
    </row>
    <row r="41" spans="1:10" ht="18.75" hidden="1" customHeight="1" x14ac:dyDescent="0.2">
      <c r="A41" s="360"/>
      <c r="B41" s="360"/>
      <c r="C41" s="360"/>
      <c r="D41" s="360"/>
      <c r="E41" s="360"/>
      <c r="F41" s="360"/>
      <c r="G41" s="360"/>
      <c r="H41" s="360"/>
      <c r="I41" s="360"/>
      <c r="J41" s="360"/>
    </row>
    <row r="42" spans="1:10" ht="21.75" hidden="1" customHeight="1" x14ac:dyDescent="0.2">
      <c r="A42" s="360"/>
      <c r="B42" s="360"/>
      <c r="C42" s="360"/>
      <c r="D42" s="360"/>
      <c r="E42" s="360"/>
      <c r="F42" s="360"/>
      <c r="G42" s="360"/>
      <c r="H42" s="360"/>
      <c r="I42" s="360"/>
      <c r="J42" s="360"/>
    </row>
    <row r="43" spans="1:10" hidden="1" x14ac:dyDescent="0.2">
      <c r="A43" s="360" t="s">
        <v>122</v>
      </c>
      <c r="B43" s="360"/>
      <c r="C43" s="360"/>
      <c r="D43" s="360"/>
      <c r="E43" s="360"/>
      <c r="F43" s="360"/>
      <c r="G43" s="360"/>
      <c r="H43" s="360"/>
      <c r="I43" s="360"/>
      <c r="J43" s="360"/>
    </row>
    <row r="44" spans="1:10" hidden="1" x14ac:dyDescent="0.2">
      <c r="A44" s="360"/>
      <c r="B44" s="360"/>
      <c r="C44" s="360"/>
      <c r="D44" s="360"/>
      <c r="E44" s="360"/>
      <c r="F44" s="360"/>
      <c r="G44" s="360"/>
      <c r="H44" s="360"/>
      <c r="I44" s="360"/>
      <c r="J44" s="360"/>
    </row>
    <row r="45" spans="1:10" hidden="1" x14ac:dyDescent="0.2">
      <c r="A45" s="360"/>
      <c r="B45" s="360"/>
      <c r="C45" s="360"/>
      <c r="D45" s="360"/>
      <c r="E45" s="360"/>
      <c r="F45" s="360"/>
      <c r="G45" s="360"/>
      <c r="H45" s="360"/>
      <c r="I45" s="360"/>
      <c r="J45" s="360"/>
    </row>
    <row r="46" spans="1:10" hidden="1" x14ac:dyDescent="0.2">
      <c r="A46" s="360"/>
      <c r="B46" s="360"/>
      <c r="C46" s="360"/>
      <c r="D46" s="360"/>
      <c r="E46" s="360"/>
      <c r="F46" s="360"/>
      <c r="G46" s="360"/>
      <c r="H46" s="360"/>
      <c r="I46" s="360"/>
      <c r="J46" s="360"/>
    </row>
    <row r="47" spans="1:10" hidden="1" x14ac:dyDescent="0.2">
      <c r="A47" s="360"/>
      <c r="B47" s="360"/>
      <c r="C47" s="360"/>
      <c r="D47" s="360"/>
      <c r="E47" s="360"/>
      <c r="F47" s="360"/>
      <c r="G47" s="360"/>
      <c r="H47" s="360"/>
      <c r="I47" s="360"/>
      <c r="J47" s="360"/>
    </row>
    <row r="48" spans="1:10" hidden="1" x14ac:dyDescent="0.2">
      <c r="A48" s="360"/>
      <c r="B48" s="360"/>
      <c r="C48" s="360"/>
      <c r="D48" s="360"/>
      <c r="E48" s="360"/>
      <c r="F48" s="360"/>
      <c r="G48" s="360"/>
      <c r="H48" s="360"/>
      <c r="I48" s="360"/>
      <c r="J48" s="360"/>
    </row>
    <row r="49" spans="1:10" hidden="1" x14ac:dyDescent="0.2">
      <c r="A49" s="360"/>
      <c r="B49" s="360"/>
      <c r="C49" s="360"/>
      <c r="D49" s="360"/>
      <c r="E49" s="360"/>
      <c r="F49" s="360"/>
      <c r="G49" s="360"/>
      <c r="H49" s="360"/>
      <c r="I49" s="360"/>
      <c r="J49" s="360"/>
    </row>
    <row r="50" spans="1:10" hidden="1" x14ac:dyDescent="0.2">
      <c r="A50" s="360"/>
      <c r="B50" s="360"/>
      <c r="C50" s="360"/>
      <c r="D50" s="360"/>
      <c r="E50" s="360"/>
      <c r="F50" s="360"/>
      <c r="G50" s="360"/>
      <c r="H50" s="360"/>
      <c r="I50" s="360"/>
      <c r="J50" s="360"/>
    </row>
    <row r="51" spans="1:10" hidden="1" x14ac:dyDescent="0.2">
      <c r="A51" s="360"/>
      <c r="B51" s="360"/>
      <c r="C51" s="360"/>
      <c r="D51" s="360"/>
      <c r="E51" s="360"/>
      <c r="F51" s="360"/>
      <c r="G51" s="360"/>
      <c r="H51" s="360"/>
      <c r="I51" s="360"/>
      <c r="J51" s="360"/>
    </row>
    <row r="52" spans="1:10" hidden="1" x14ac:dyDescent="0.2">
      <c r="A52" s="360"/>
      <c r="B52" s="360"/>
      <c r="C52" s="360"/>
      <c r="D52" s="360"/>
      <c r="E52" s="360"/>
      <c r="F52" s="360"/>
      <c r="G52" s="360"/>
      <c r="H52" s="360"/>
      <c r="I52" s="360"/>
      <c r="J52" s="360"/>
    </row>
    <row r="53" spans="1:10" hidden="1" x14ac:dyDescent="0.2">
      <c r="A53" s="360"/>
      <c r="B53" s="360"/>
      <c r="C53" s="360"/>
      <c r="D53" s="360"/>
      <c r="E53" s="360"/>
      <c r="F53" s="360"/>
      <c r="G53" s="360"/>
      <c r="H53" s="360"/>
      <c r="I53" s="360"/>
      <c r="J53" s="360"/>
    </row>
    <row r="54" spans="1:10" hidden="1" x14ac:dyDescent="0.2">
      <c r="A54" s="360"/>
      <c r="B54" s="360"/>
      <c r="C54" s="360"/>
      <c r="D54" s="360"/>
      <c r="E54" s="360"/>
      <c r="F54" s="360"/>
      <c r="G54" s="360"/>
      <c r="H54" s="360"/>
      <c r="I54" s="360"/>
      <c r="J54" s="360"/>
    </row>
    <row r="55" spans="1:10" hidden="1" x14ac:dyDescent="0.2">
      <c r="A55" s="360"/>
      <c r="B55" s="360"/>
      <c r="C55" s="360"/>
      <c r="D55" s="360"/>
      <c r="E55" s="360"/>
      <c r="F55" s="360"/>
      <c r="G55" s="360"/>
      <c r="H55" s="360"/>
      <c r="I55" s="360"/>
      <c r="J55" s="360"/>
    </row>
    <row r="56" spans="1:10" hidden="1" x14ac:dyDescent="0.2">
      <c r="A56" s="360"/>
      <c r="B56" s="360"/>
      <c r="C56" s="360"/>
      <c r="D56" s="360"/>
      <c r="E56" s="360"/>
      <c r="F56" s="360"/>
      <c r="G56" s="360"/>
      <c r="H56" s="360"/>
      <c r="I56" s="360"/>
      <c r="J56" s="360"/>
    </row>
    <row r="57" spans="1:10" hidden="1" x14ac:dyDescent="0.2"/>
  </sheetData>
  <mergeCells count="5">
    <mergeCell ref="A43:J56"/>
    <mergeCell ref="E3:F3"/>
    <mergeCell ref="A24:I26"/>
    <mergeCell ref="A30:J34"/>
    <mergeCell ref="A36:J42"/>
  </mergeCells>
  <pageMargins left="0.7" right="0.7" top="0.75" bottom="0.75" header="0.3" footer="0.3"/>
  <pageSetup scale="79" orientation="portrait" r:id="rId1"/>
</worksheet>
</file>

<file path=xl/worksheets/sheet8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10F706-8167-4287-93E6-A03BE55D7BBB}">
  <sheetPr>
    <pageSetUpPr fitToPage="1"/>
  </sheetPr>
  <dimension ref="A1:I61"/>
  <sheetViews>
    <sheetView topLeftCell="A23" zoomScale="85" zoomScaleNormal="85" workbookViewId="0">
      <selection activeCell="E57" sqref="E57"/>
    </sheetView>
  </sheetViews>
  <sheetFormatPr defaultColWidth="9.77734375" defaultRowHeight="15" x14ac:dyDescent="0.2"/>
  <cols>
    <col min="1" max="2" width="9.77734375" style="10"/>
    <col min="3" max="3" width="13.5546875" style="10" customWidth="1"/>
    <col min="4" max="4" width="14.109375" style="10" customWidth="1"/>
    <col min="5" max="6" width="15.77734375" style="10" customWidth="1"/>
    <col min="7" max="8" width="14.77734375" style="10" customWidth="1"/>
    <col min="9" max="9" width="4.77734375" style="10" customWidth="1"/>
    <col min="10" max="16384" width="9.77734375" style="10"/>
  </cols>
  <sheetData>
    <row r="1" spans="1:9" ht="15" customHeight="1" x14ac:dyDescent="0.2">
      <c r="H1" s="182" t="s">
        <v>116</v>
      </c>
    </row>
    <row r="2" spans="1:9" ht="15" customHeight="1" x14ac:dyDescent="0.2">
      <c r="H2" s="9"/>
    </row>
    <row r="3" spans="1:9" ht="15" customHeight="1" x14ac:dyDescent="0.2"/>
    <row r="4" spans="1:9" ht="15" customHeight="1" x14ac:dyDescent="0.25">
      <c r="A4" s="398" t="str">
        <f>+'NLF 1'!E2</f>
        <v>NLF Example Fund 1</v>
      </c>
      <c r="B4" s="398"/>
      <c r="C4" s="398"/>
      <c r="D4" s="398"/>
      <c r="E4" s="398"/>
      <c r="F4" s="398"/>
      <c r="G4" s="398"/>
      <c r="H4" s="398"/>
    </row>
    <row r="5" spans="1:9" ht="15" customHeight="1" x14ac:dyDescent="0.25">
      <c r="A5" s="397" t="s">
        <v>156</v>
      </c>
      <c r="B5" s="397"/>
      <c r="C5" s="397"/>
      <c r="D5" s="397"/>
      <c r="E5" s="397"/>
      <c r="F5" s="397"/>
      <c r="G5" s="397"/>
      <c r="H5" s="397"/>
    </row>
    <row r="6" spans="1:9" ht="15" customHeight="1" x14ac:dyDescent="0.25">
      <c r="A6" s="397" t="str">
        <f>+'NLF 1'!E3</f>
        <v>Fund XXXX</v>
      </c>
      <c r="B6" s="397"/>
      <c r="C6" s="397"/>
      <c r="D6" s="397"/>
      <c r="E6" s="397"/>
      <c r="F6" s="397"/>
      <c r="G6" s="397"/>
      <c r="H6" s="397"/>
    </row>
    <row r="7" spans="1:9" ht="15" customHeight="1" x14ac:dyDescent="0.2">
      <c r="C7" s="9"/>
      <c r="D7" s="9"/>
    </row>
    <row r="8" spans="1:9" ht="15" customHeight="1" x14ac:dyDescent="0.2">
      <c r="D8" s="340" t="s">
        <v>697</v>
      </c>
      <c r="E8" s="399" t="s">
        <v>698</v>
      </c>
      <c r="F8" s="400"/>
      <c r="G8" s="400"/>
      <c r="H8" s="401"/>
    </row>
    <row r="9" spans="1:9" ht="15" customHeight="1" x14ac:dyDescent="0.2">
      <c r="D9" s="5" t="s">
        <v>28</v>
      </c>
      <c r="E9" s="5" t="s">
        <v>28</v>
      </c>
      <c r="F9" s="5" t="s">
        <v>29</v>
      </c>
      <c r="G9" s="29" t="s">
        <v>29</v>
      </c>
      <c r="H9" s="30"/>
      <c r="I9" s="28"/>
    </row>
    <row r="10" spans="1:9" ht="15" customHeight="1" x14ac:dyDescent="0.2">
      <c r="D10" s="5" t="s">
        <v>30</v>
      </c>
      <c r="E10" s="5" t="s">
        <v>30</v>
      </c>
      <c r="F10" s="5" t="s">
        <v>30</v>
      </c>
      <c r="G10" s="29" t="s">
        <v>30</v>
      </c>
      <c r="H10" s="30"/>
      <c r="I10" s="28"/>
    </row>
    <row r="11" spans="1:9" ht="15" customHeight="1" x14ac:dyDescent="0.25">
      <c r="A11" s="223" t="s">
        <v>31</v>
      </c>
      <c r="B11" s="91"/>
      <c r="C11" s="91"/>
      <c r="D11" s="31">
        <f>+E11-1</f>
        <v>2024</v>
      </c>
      <c r="E11" s="31">
        <f>+F11-1</f>
        <v>2025</v>
      </c>
      <c r="F11" s="31">
        <f>+G11-1</f>
        <v>2026</v>
      </c>
      <c r="G11" s="32">
        <f>+TOC!D2</f>
        <v>2027</v>
      </c>
      <c r="H11" s="33"/>
      <c r="I11" s="28"/>
    </row>
    <row r="12" spans="1:9" ht="21" customHeight="1" x14ac:dyDescent="0.2">
      <c r="A12" s="338" t="s">
        <v>85</v>
      </c>
      <c r="B12" s="91"/>
      <c r="C12" s="91"/>
      <c r="D12" s="117">
        <v>0</v>
      </c>
      <c r="E12" s="117">
        <v>0</v>
      </c>
      <c r="F12" s="118">
        <v>0</v>
      </c>
      <c r="G12" s="113"/>
      <c r="H12" s="120">
        <v>0</v>
      </c>
      <c r="I12" s="53"/>
    </row>
    <row r="13" spans="1:9" ht="21" customHeight="1" x14ac:dyDescent="0.2">
      <c r="A13" s="338" t="s">
        <v>65</v>
      </c>
      <c r="B13" s="91"/>
      <c r="C13" s="91"/>
      <c r="D13" s="117">
        <v>0</v>
      </c>
      <c r="E13" s="117">
        <v>0</v>
      </c>
      <c r="F13" s="118">
        <v>0</v>
      </c>
      <c r="G13" s="113"/>
      <c r="H13" s="120">
        <v>0</v>
      </c>
      <c r="I13" s="53"/>
    </row>
    <row r="14" spans="1:9" ht="21" customHeight="1" x14ac:dyDescent="0.2">
      <c r="A14" s="338" t="s">
        <v>82</v>
      </c>
      <c r="B14" s="91"/>
      <c r="C14" s="91"/>
      <c r="D14" s="117">
        <v>0</v>
      </c>
      <c r="E14" s="117">
        <v>0</v>
      </c>
      <c r="F14" s="118">
        <v>0</v>
      </c>
      <c r="G14" s="113"/>
      <c r="H14" s="120">
        <v>0</v>
      </c>
      <c r="I14" s="34"/>
    </row>
    <row r="15" spans="1:9" ht="20.25" customHeight="1" x14ac:dyDescent="0.2">
      <c r="A15" s="338" t="s">
        <v>86</v>
      </c>
      <c r="B15" s="91"/>
      <c r="C15" s="91"/>
      <c r="D15" s="117">
        <v>0</v>
      </c>
      <c r="E15" s="117">
        <v>0</v>
      </c>
      <c r="F15" s="118">
        <v>0</v>
      </c>
      <c r="G15" s="113"/>
      <c r="H15" s="120">
        <v>0</v>
      </c>
      <c r="I15" s="34"/>
    </row>
    <row r="16" spans="1:9" ht="21" customHeight="1" x14ac:dyDescent="0.2">
      <c r="A16" s="338" t="s">
        <v>87</v>
      </c>
      <c r="B16" s="91"/>
      <c r="C16" s="91"/>
      <c r="D16" s="117">
        <v>0</v>
      </c>
      <c r="E16" s="117">
        <v>0</v>
      </c>
      <c r="F16" s="118">
        <v>0</v>
      </c>
      <c r="G16" s="113"/>
      <c r="H16" s="120">
        <v>0</v>
      </c>
      <c r="I16" s="34"/>
    </row>
    <row r="17" spans="1:9" ht="20.25" customHeight="1" x14ac:dyDescent="0.2">
      <c r="A17" s="338" t="s">
        <v>140</v>
      </c>
      <c r="B17" s="91"/>
      <c r="C17" s="91"/>
      <c r="D17" s="117">
        <v>0</v>
      </c>
      <c r="E17" s="117">
        <v>0</v>
      </c>
      <c r="F17" s="118">
        <v>0</v>
      </c>
      <c r="G17" s="113"/>
      <c r="H17" s="120">
        <v>0</v>
      </c>
      <c r="I17" s="34"/>
    </row>
    <row r="18" spans="1:9" ht="20.25" customHeight="1" x14ac:dyDescent="0.2">
      <c r="A18" s="338" t="s">
        <v>80</v>
      </c>
      <c r="B18" s="91"/>
      <c r="C18" s="91"/>
      <c r="D18" s="117">
        <v>0</v>
      </c>
      <c r="E18" s="117">
        <v>0</v>
      </c>
      <c r="F18" s="118">
        <v>0</v>
      </c>
      <c r="G18" s="113"/>
      <c r="H18" s="120">
        <v>0</v>
      </c>
      <c r="I18" s="34"/>
    </row>
    <row r="19" spans="1:9" ht="20.25" customHeight="1" x14ac:dyDescent="0.2">
      <c r="A19" s="338" t="s">
        <v>56</v>
      </c>
      <c r="B19" s="91"/>
      <c r="C19" s="91"/>
      <c r="D19" s="117">
        <v>0</v>
      </c>
      <c r="E19" s="117">
        <v>0</v>
      </c>
      <c r="F19" s="118">
        <v>0</v>
      </c>
      <c r="G19" s="113"/>
      <c r="H19" s="120">
        <v>0</v>
      </c>
      <c r="I19" s="34"/>
    </row>
    <row r="20" spans="1:9" ht="20.25" customHeight="1" x14ac:dyDescent="0.2">
      <c r="A20" s="338" t="s">
        <v>92</v>
      </c>
      <c r="B20" s="91"/>
      <c r="C20" s="91"/>
      <c r="D20" s="117">
        <v>0</v>
      </c>
      <c r="E20" s="117">
        <v>0</v>
      </c>
      <c r="F20" s="118">
        <v>0</v>
      </c>
      <c r="G20" s="113"/>
      <c r="H20" s="120">
        <v>0</v>
      </c>
      <c r="I20" s="34"/>
    </row>
    <row r="21" spans="1:9" ht="21" customHeight="1" x14ac:dyDescent="0.2">
      <c r="A21" s="338"/>
      <c r="B21" s="91"/>
      <c r="C21" s="91"/>
      <c r="D21" s="117">
        <v>0</v>
      </c>
      <c r="E21" s="117">
        <v>0</v>
      </c>
      <c r="F21" s="118">
        <v>0</v>
      </c>
      <c r="G21" s="113"/>
      <c r="H21" s="120">
        <v>0</v>
      </c>
      <c r="I21" s="34"/>
    </row>
    <row r="22" spans="1:9" ht="21" customHeight="1" x14ac:dyDescent="0.2">
      <c r="A22" s="338"/>
      <c r="B22" s="91"/>
      <c r="C22" s="91"/>
      <c r="D22" s="117">
        <v>0</v>
      </c>
      <c r="E22" s="117">
        <v>0</v>
      </c>
      <c r="F22" s="118">
        <v>0</v>
      </c>
      <c r="G22" s="113"/>
      <c r="H22" s="120">
        <v>0</v>
      </c>
      <c r="I22" s="34"/>
    </row>
    <row r="23" spans="1:9" ht="21" customHeight="1" x14ac:dyDescent="0.2">
      <c r="A23" s="338"/>
      <c r="B23" s="91"/>
      <c r="C23" s="91"/>
      <c r="D23" s="117">
        <v>0</v>
      </c>
      <c r="E23" s="117">
        <v>0</v>
      </c>
      <c r="F23" s="118">
        <v>0</v>
      </c>
      <c r="G23" s="113"/>
      <c r="H23" s="120">
        <v>0</v>
      </c>
      <c r="I23" s="34"/>
    </row>
    <row r="24" spans="1:9" ht="21" customHeight="1" x14ac:dyDescent="0.2">
      <c r="A24" s="338"/>
      <c r="B24" s="91"/>
      <c r="C24" s="91"/>
      <c r="D24" s="117">
        <v>0</v>
      </c>
      <c r="E24" s="117">
        <v>0</v>
      </c>
      <c r="F24" s="118">
        <v>0</v>
      </c>
      <c r="G24" s="113"/>
      <c r="H24" s="120">
        <v>0</v>
      </c>
      <c r="I24" s="34"/>
    </row>
    <row r="25" spans="1:9" ht="20.25" customHeight="1" x14ac:dyDescent="0.2">
      <c r="A25" s="220"/>
      <c r="B25" s="91"/>
      <c r="C25" s="91"/>
      <c r="D25" s="117">
        <v>0</v>
      </c>
      <c r="E25" s="117">
        <v>0</v>
      </c>
      <c r="F25" s="118">
        <v>0</v>
      </c>
      <c r="G25" s="113"/>
      <c r="H25" s="211">
        <v>0</v>
      </c>
      <c r="I25" s="34"/>
    </row>
    <row r="26" spans="1:9" ht="28.5" customHeight="1" x14ac:dyDescent="0.2">
      <c r="A26" s="220" t="s">
        <v>135</v>
      </c>
      <c r="B26" s="91"/>
      <c r="C26" s="91"/>
      <c r="D26" s="209">
        <f>SUM(D12:D25)</f>
        <v>0</v>
      </c>
      <c r="E26" s="209">
        <f>SUM(E12:E25)</f>
        <v>0</v>
      </c>
      <c r="F26" s="209">
        <f>SUM(F12:F25)</f>
        <v>0</v>
      </c>
      <c r="G26" s="210"/>
      <c r="H26" s="125">
        <f>SUM(H12:H25)</f>
        <v>0</v>
      </c>
      <c r="I26" s="34"/>
    </row>
    <row r="27" spans="1:9" x14ac:dyDescent="0.2">
      <c r="A27" s="91"/>
      <c r="B27" s="91"/>
      <c r="C27" s="91"/>
      <c r="D27" s="1"/>
      <c r="E27" s="1"/>
      <c r="F27" s="1"/>
      <c r="H27" s="1"/>
    </row>
    <row r="28" spans="1:9" x14ac:dyDescent="0.2">
      <c r="A28" s="91"/>
      <c r="B28" s="91"/>
      <c r="C28" s="91"/>
      <c r="D28" s="2" t="s">
        <v>28</v>
      </c>
      <c r="E28" s="2" t="s">
        <v>28</v>
      </c>
      <c r="F28" s="2" t="s">
        <v>29</v>
      </c>
      <c r="G28" s="3"/>
      <c r="H28" s="4" t="s">
        <v>41</v>
      </c>
      <c r="I28" s="28"/>
    </row>
    <row r="29" spans="1:9" ht="15.75" x14ac:dyDescent="0.25">
      <c r="A29" s="223"/>
      <c r="B29" s="91"/>
      <c r="C29" s="91"/>
      <c r="D29" s="5" t="s">
        <v>42</v>
      </c>
      <c r="E29" s="5" t="s">
        <v>42</v>
      </c>
      <c r="F29" s="5" t="s">
        <v>42</v>
      </c>
      <c r="G29" s="6" t="s">
        <v>43</v>
      </c>
      <c r="H29" s="7" t="s">
        <v>44</v>
      </c>
      <c r="I29" s="28"/>
    </row>
    <row r="30" spans="1:9" ht="20.25" customHeight="1" x14ac:dyDescent="0.25">
      <c r="A30" s="223" t="s">
        <v>45</v>
      </c>
      <c r="B30" s="91"/>
      <c r="C30" s="91"/>
      <c r="D30" s="5">
        <f>+D11</f>
        <v>2024</v>
      </c>
      <c r="E30" s="5">
        <f>+E11</f>
        <v>2025</v>
      </c>
      <c r="F30" s="5">
        <f>+F11</f>
        <v>2026</v>
      </c>
      <c r="G30" s="8">
        <f>+G11</f>
        <v>2027</v>
      </c>
      <c r="H30" s="7">
        <f>+G11</f>
        <v>2027</v>
      </c>
      <c r="I30" s="28"/>
    </row>
    <row r="31" spans="1:9" ht="20.25" customHeight="1" x14ac:dyDescent="0.2">
      <c r="A31" s="338" t="s">
        <v>68</v>
      </c>
      <c r="B31" s="91"/>
      <c r="C31" s="91"/>
      <c r="D31" s="111">
        <v>0</v>
      </c>
      <c r="E31" s="111">
        <v>0</v>
      </c>
      <c r="F31" s="111">
        <v>0</v>
      </c>
      <c r="G31" s="112">
        <v>0</v>
      </c>
      <c r="H31" s="111">
        <v>0</v>
      </c>
      <c r="I31" s="28"/>
    </row>
    <row r="32" spans="1:9" ht="20.25" customHeight="1" x14ac:dyDescent="0.2">
      <c r="A32" s="338" t="s">
        <v>178</v>
      </c>
      <c r="B32" s="91"/>
      <c r="C32" s="91"/>
      <c r="D32" s="111">
        <v>0</v>
      </c>
      <c r="E32" s="111">
        <v>0</v>
      </c>
      <c r="F32" s="111">
        <v>0</v>
      </c>
      <c r="G32" s="112">
        <v>0</v>
      </c>
      <c r="H32" s="111">
        <v>0</v>
      </c>
      <c r="I32" s="28"/>
    </row>
    <row r="33" spans="1:9" ht="20.25" customHeight="1" x14ac:dyDescent="0.2">
      <c r="A33" s="338" t="s">
        <v>216</v>
      </c>
      <c r="B33" s="91"/>
      <c r="C33" s="91"/>
      <c r="D33" s="111">
        <v>0</v>
      </c>
      <c r="E33" s="111">
        <v>0</v>
      </c>
      <c r="F33" s="111">
        <v>0</v>
      </c>
      <c r="G33" s="112">
        <v>0</v>
      </c>
      <c r="H33" s="111">
        <v>0</v>
      </c>
      <c r="I33" s="28"/>
    </row>
    <row r="34" spans="1:9" ht="20.25" customHeight="1" x14ac:dyDescent="0.2">
      <c r="A34" s="338" t="s">
        <v>217</v>
      </c>
      <c r="B34" s="91"/>
      <c r="C34" s="91"/>
      <c r="D34" s="111">
        <v>0</v>
      </c>
      <c r="E34" s="111">
        <v>0</v>
      </c>
      <c r="F34" s="111">
        <v>0</v>
      </c>
      <c r="G34" s="112">
        <v>0</v>
      </c>
      <c r="H34" s="111">
        <v>0</v>
      </c>
      <c r="I34" s="28"/>
    </row>
    <row r="35" spans="1:9" ht="20.25" customHeight="1" x14ac:dyDescent="0.2">
      <c r="A35" s="338"/>
      <c r="B35" s="91"/>
      <c r="C35" s="91"/>
      <c r="D35" s="111">
        <v>0</v>
      </c>
      <c r="E35" s="111">
        <v>0</v>
      </c>
      <c r="F35" s="111">
        <v>0</v>
      </c>
      <c r="G35" s="112">
        <v>0</v>
      </c>
      <c r="H35" s="111">
        <v>0</v>
      </c>
      <c r="I35" s="28"/>
    </row>
    <row r="36" spans="1:9" ht="20.25" customHeight="1" x14ac:dyDescent="0.2">
      <c r="A36" s="338"/>
      <c r="B36" s="91"/>
      <c r="C36" s="91"/>
      <c r="D36" s="111">
        <v>0</v>
      </c>
      <c r="E36" s="111">
        <v>0</v>
      </c>
      <c r="F36" s="111">
        <v>0</v>
      </c>
      <c r="G36" s="112">
        <v>0</v>
      </c>
      <c r="H36" s="111">
        <v>0</v>
      </c>
      <c r="I36" s="28"/>
    </row>
    <row r="37" spans="1:9" ht="20.25" customHeight="1" x14ac:dyDescent="0.2">
      <c r="A37" s="338"/>
      <c r="B37" s="91"/>
      <c r="C37" s="91"/>
      <c r="D37" s="111">
        <v>0</v>
      </c>
      <c r="E37" s="111">
        <v>0</v>
      </c>
      <c r="F37" s="111">
        <v>0</v>
      </c>
      <c r="G37" s="112">
        <v>0</v>
      </c>
      <c r="H37" s="111">
        <v>0</v>
      </c>
      <c r="I37" s="28"/>
    </row>
    <row r="38" spans="1:9" ht="20.25" customHeight="1" x14ac:dyDescent="0.2">
      <c r="A38" s="338"/>
      <c r="B38" s="91"/>
      <c r="C38" s="91"/>
      <c r="D38" s="111">
        <v>0</v>
      </c>
      <c r="E38" s="111">
        <v>0</v>
      </c>
      <c r="F38" s="111">
        <v>0</v>
      </c>
      <c r="G38" s="112">
        <v>0</v>
      </c>
      <c r="H38" s="111">
        <v>0</v>
      </c>
      <c r="I38" s="28"/>
    </row>
    <row r="39" spans="1:9" ht="20.25" customHeight="1" x14ac:dyDescent="0.2">
      <c r="A39" s="338"/>
      <c r="B39" s="91"/>
      <c r="C39" s="91"/>
      <c r="D39" s="111">
        <v>0</v>
      </c>
      <c r="E39" s="111">
        <v>0</v>
      </c>
      <c r="F39" s="111">
        <v>0</v>
      </c>
      <c r="G39" s="112">
        <v>0</v>
      </c>
      <c r="H39" s="111">
        <v>0</v>
      </c>
      <c r="I39" s="28"/>
    </row>
    <row r="40" spans="1:9" ht="20.25" customHeight="1" x14ac:dyDescent="0.2">
      <c r="A40" s="338"/>
      <c r="B40" s="91"/>
      <c r="C40" s="91"/>
      <c r="D40" s="111">
        <v>0</v>
      </c>
      <c r="E40" s="111">
        <v>0</v>
      </c>
      <c r="F40" s="111">
        <v>0</v>
      </c>
      <c r="G40" s="112">
        <v>0</v>
      </c>
      <c r="H40" s="111">
        <v>0</v>
      </c>
      <c r="I40" s="28"/>
    </row>
    <row r="41" spans="1:9" ht="20.25" customHeight="1" x14ac:dyDescent="0.2">
      <c r="A41" s="338"/>
      <c r="B41" s="91"/>
      <c r="C41" s="91"/>
      <c r="D41" s="111">
        <v>0</v>
      </c>
      <c r="E41" s="111">
        <v>0</v>
      </c>
      <c r="F41" s="111">
        <v>0</v>
      </c>
      <c r="G41" s="112">
        <v>0</v>
      </c>
      <c r="H41" s="111">
        <v>0</v>
      </c>
      <c r="I41" s="28"/>
    </row>
    <row r="42" spans="1:9" ht="20.25" customHeight="1" x14ac:dyDescent="0.2">
      <c r="A42" s="338"/>
      <c r="B42" s="91"/>
      <c r="C42" s="91"/>
      <c r="D42" s="111">
        <v>0</v>
      </c>
      <c r="E42" s="111">
        <v>0</v>
      </c>
      <c r="F42" s="111">
        <v>0</v>
      </c>
      <c r="G42" s="112">
        <v>0</v>
      </c>
      <c r="H42" s="111">
        <v>0</v>
      </c>
      <c r="I42" s="28"/>
    </row>
    <row r="43" spans="1:9" ht="20.25" customHeight="1" x14ac:dyDescent="0.2">
      <c r="A43" s="338"/>
      <c r="B43" s="91"/>
      <c r="C43" s="91"/>
      <c r="D43" s="111">
        <v>0</v>
      </c>
      <c r="E43" s="111">
        <v>0</v>
      </c>
      <c r="F43" s="111">
        <v>0</v>
      </c>
      <c r="G43" s="112">
        <v>0</v>
      </c>
      <c r="H43" s="111">
        <v>0</v>
      </c>
      <c r="I43" s="28"/>
    </row>
    <row r="44" spans="1:9" ht="20.25" customHeight="1" x14ac:dyDescent="0.2">
      <c r="A44" s="338"/>
      <c r="B44" s="91"/>
      <c r="C44" s="91"/>
      <c r="D44" s="111">
        <v>0</v>
      </c>
      <c r="E44" s="111">
        <v>0</v>
      </c>
      <c r="F44" s="111">
        <v>0</v>
      </c>
      <c r="G44" s="112">
        <v>0</v>
      </c>
      <c r="H44" s="111">
        <v>0</v>
      </c>
      <c r="I44" s="28"/>
    </row>
    <row r="45" spans="1:9" ht="21" customHeight="1" x14ac:dyDescent="0.2">
      <c r="A45" s="338"/>
      <c r="B45" s="91"/>
      <c r="C45" s="91"/>
      <c r="D45" s="111">
        <v>0</v>
      </c>
      <c r="E45" s="111">
        <v>0</v>
      </c>
      <c r="F45" s="111">
        <v>0</v>
      </c>
      <c r="G45" s="112">
        <v>0</v>
      </c>
      <c r="H45" s="111">
        <v>0</v>
      </c>
      <c r="I45" s="28"/>
    </row>
    <row r="46" spans="1:9" ht="20.100000000000001" customHeight="1" x14ac:dyDescent="0.2">
      <c r="A46" s="338"/>
      <c r="B46" s="91"/>
      <c r="C46" s="91"/>
      <c r="D46" s="111">
        <v>0</v>
      </c>
      <c r="E46" s="111">
        <v>0</v>
      </c>
      <c r="F46" s="111">
        <v>0</v>
      </c>
      <c r="G46" s="112">
        <v>0</v>
      </c>
      <c r="H46" s="111">
        <v>0</v>
      </c>
      <c r="I46" s="28"/>
    </row>
    <row r="47" spans="1:9" ht="20.25" customHeight="1" x14ac:dyDescent="0.2">
      <c r="A47" s="338"/>
      <c r="B47" s="91"/>
      <c r="C47" s="91"/>
      <c r="D47" s="111">
        <v>0</v>
      </c>
      <c r="E47" s="111">
        <v>0</v>
      </c>
      <c r="F47" s="111">
        <v>0</v>
      </c>
      <c r="G47" s="112">
        <v>0</v>
      </c>
      <c r="H47" s="111">
        <v>0</v>
      </c>
      <c r="I47" s="28"/>
    </row>
    <row r="48" spans="1:9" ht="21" customHeight="1" x14ac:dyDescent="0.2">
      <c r="A48" s="338"/>
      <c r="B48" s="91"/>
      <c r="C48" s="91"/>
      <c r="D48" s="111">
        <v>0</v>
      </c>
      <c r="E48" s="111">
        <v>0</v>
      </c>
      <c r="F48" s="111">
        <v>0</v>
      </c>
      <c r="G48" s="112">
        <v>0</v>
      </c>
      <c r="H48" s="111">
        <v>0</v>
      </c>
      <c r="I48" s="28"/>
    </row>
    <row r="49" spans="1:9" ht="21" customHeight="1" x14ac:dyDescent="0.2">
      <c r="A49" s="338"/>
      <c r="B49" s="91"/>
      <c r="C49" s="91"/>
      <c r="D49" s="111">
        <v>0</v>
      </c>
      <c r="E49" s="111">
        <v>0</v>
      </c>
      <c r="F49" s="111">
        <v>0</v>
      </c>
      <c r="G49" s="112">
        <v>0</v>
      </c>
      <c r="H49" s="111">
        <v>0</v>
      </c>
      <c r="I49" s="28"/>
    </row>
    <row r="50" spans="1:9" ht="21" customHeight="1" x14ac:dyDescent="0.2">
      <c r="A50" s="338"/>
      <c r="B50" s="91"/>
      <c r="C50" s="91"/>
      <c r="D50" s="111">
        <v>0</v>
      </c>
      <c r="E50" s="111">
        <v>0</v>
      </c>
      <c r="F50" s="111">
        <v>0</v>
      </c>
      <c r="G50" s="112">
        <v>0</v>
      </c>
      <c r="H50" s="111">
        <v>0</v>
      </c>
      <c r="I50" s="28"/>
    </row>
    <row r="51" spans="1:9" ht="21" customHeight="1" x14ac:dyDescent="0.2">
      <c r="A51" s="338"/>
      <c r="B51" s="91"/>
      <c r="C51" s="91"/>
      <c r="D51" s="111">
        <v>0</v>
      </c>
      <c r="E51" s="111">
        <v>0</v>
      </c>
      <c r="F51" s="111">
        <v>0</v>
      </c>
      <c r="G51" s="112">
        <v>0</v>
      </c>
      <c r="H51" s="111">
        <v>0</v>
      </c>
      <c r="I51" s="28"/>
    </row>
    <row r="52" spans="1:9" ht="21" customHeight="1" x14ac:dyDescent="0.2">
      <c r="A52" s="338"/>
      <c r="B52" s="91"/>
      <c r="C52" s="91"/>
      <c r="D52" s="111">
        <v>0</v>
      </c>
      <c r="E52" s="111">
        <v>0</v>
      </c>
      <c r="F52" s="111">
        <v>0</v>
      </c>
      <c r="G52" s="112">
        <v>0</v>
      </c>
      <c r="H52" s="111">
        <v>0</v>
      </c>
      <c r="I52" s="28"/>
    </row>
    <row r="53" spans="1:9" ht="21" customHeight="1" x14ac:dyDescent="0.2">
      <c r="A53" s="338"/>
      <c r="B53" s="91"/>
      <c r="C53" s="91"/>
      <c r="D53" s="111">
        <v>0</v>
      </c>
      <c r="E53" s="111">
        <v>0</v>
      </c>
      <c r="F53" s="111">
        <v>0</v>
      </c>
      <c r="G53" s="112">
        <v>0</v>
      </c>
      <c r="H53" s="111">
        <v>0</v>
      </c>
    </row>
    <row r="54" spans="1:9" ht="20.25" customHeight="1" x14ac:dyDescent="0.2">
      <c r="A54" s="220"/>
      <c r="B54" s="91"/>
      <c r="C54" s="91"/>
      <c r="D54" s="89">
        <v>0</v>
      </c>
      <c r="E54" s="89">
        <v>0</v>
      </c>
      <c r="F54" s="89">
        <v>0</v>
      </c>
      <c r="G54" s="90">
        <v>0</v>
      </c>
      <c r="H54" s="197">
        <v>0</v>
      </c>
    </row>
    <row r="55" spans="1:9" ht="20.100000000000001" customHeight="1" x14ac:dyDescent="0.25">
      <c r="A55" s="223" t="s">
        <v>143</v>
      </c>
      <c r="B55" s="91"/>
      <c r="C55" s="91"/>
      <c r="D55" s="35">
        <f>SUM(D31:D54)</f>
        <v>0</v>
      </c>
      <c r="E55" s="35">
        <f>SUM(E31:E54)</f>
        <v>0</v>
      </c>
      <c r="F55" s="35">
        <f>SUM(F31:F54)</f>
        <v>0</v>
      </c>
      <c r="G55" s="35">
        <f>SUM(G31:G54)</f>
        <v>0</v>
      </c>
      <c r="H55" s="194">
        <f>SUM(H31:H54)</f>
        <v>0</v>
      </c>
    </row>
    <row r="56" spans="1:9" ht="20.100000000000001" customHeight="1" x14ac:dyDescent="0.25">
      <c r="A56" s="223" t="s">
        <v>58</v>
      </c>
      <c r="B56" s="91"/>
      <c r="C56" s="91"/>
      <c r="D56" s="35">
        <f>D26-D55</f>
        <v>0</v>
      </c>
      <c r="E56" s="35">
        <f>E26-E55</f>
        <v>0</v>
      </c>
      <c r="F56" s="35">
        <f>F26-F55</f>
        <v>0</v>
      </c>
      <c r="G56" s="36">
        <f>H26-G55</f>
        <v>0</v>
      </c>
      <c r="H56" s="198">
        <f>H26-H55</f>
        <v>0</v>
      </c>
    </row>
    <row r="57" spans="1:9" ht="15.75" x14ac:dyDescent="0.25">
      <c r="A57" s="223" t="s">
        <v>59</v>
      </c>
      <c r="B57" s="91"/>
      <c r="C57" s="91"/>
      <c r="D57" s="89">
        <v>0</v>
      </c>
      <c r="E57" s="89">
        <f>D60</f>
        <v>0</v>
      </c>
      <c r="F57" s="35">
        <f>+E60</f>
        <v>0</v>
      </c>
      <c r="G57" s="36">
        <f>+F60</f>
        <v>0</v>
      </c>
      <c r="H57" s="198">
        <f>+F60</f>
        <v>0</v>
      </c>
    </row>
    <row r="58" spans="1:9" ht="20.100000000000001" customHeight="1" x14ac:dyDescent="0.25">
      <c r="A58" s="223" t="s">
        <v>60</v>
      </c>
      <c r="B58" s="91"/>
      <c r="C58" s="91"/>
      <c r="D58" s="89">
        <v>0</v>
      </c>
      <c r="E58" s="89">
        <v>0</v>
      </c>
      <c r="F58" s="89">
        <v>0</v>
      </c>
      <c r="G58" s="90">
        <v>0</v>
      </c>
      <c r="H58" s="197">
        <v>0</v>
      </c>
    </row>
    <row r="59" spans="1:9" ht="20.100000000000001" customHeight="1" x14ac:dyDescent="0.25">
      <c r="A59" s="223" t="s">
        <v>66</v>
      </c>
      <c r="B59" s="91"/>
      <c r="C59" s="91"/>
      <c r="D59" s="89">
        <v>0</v>
      </c>
      <c r="E59" s="89">
        <v>0</v>
      </c>
      <c r="F59" s="89">
        <v>0</v>
      </c>
      <c r="G59" s="90">
        <v>0</v>
      </c>
      <c r="H59" s="197">
        <v>0</v>
      </c>
    </row>
    <row r="60" spans="1:9" ht="20.100000000000001" customHeight="1" x14ac:dyDescent="0.25">
      <c r="A60" s="223" t="s">
        <v>144</v>
      </c>
      <c r="B60" s="91"/>
      <c r="C60" s="91"/>
      <c r="D60" s="191">
        <f>D56+D57+D58-D59</f>
        <v>0</v>
      </c>
      <c r="E60" s="191">
        <f>E56+E57+E58-E59</f>
        <v>0</v>
      </c>
      <c r="F60" s="192">
        <f>F56+F57+F58-F59</f>
        <v>0</v>
      </c>
      <c r="G60" s="193">
        <f>G56+G57+G58-G59</f>
        <v>0</v>
      </c>
      <c r="H60" s="199">
        <f>H56+H57+H58-H59</f>
        <v>0</v>
      </c>
    </row>
    <row r="61" spans="1:9" ht="20.100000000000001" customHeight="1" x14ac:dyDescent="0.2"/>
  </sheetData>
  <mergeCells count="4">
    <mergeCell ref="A4:H4"/>
    <mergeCell ref="A5:H5"/>
    <mergeCell ref="A6:H6"/>
    <mergeCell ref="E8:H8"/>
  </mergeCells>
  <pageMargins left="0.7" right="0.7" top="0.75" bottom="0.75" header="0.3" footer="0.3"/>
  <pageSetup scale="63" orientation="portrait" r:id="rId1"/>
  <legacyDrawing r:id="rId2"/>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0027A0-8B0E-4CF8-8432-9FF2C6FFC7DF}">
  <sheetPr>
    <pageSetUpPr fitToPage="1"/>
  </sheetPr>
  <dimension ref="A1:J57"/>
  <sheetViews>
    <sheetView showGridLines="0" zoomScale="85" zoomScaleNormal="85" workbookViewId="0">
      <selection sqref="A1:I26"/>
    </sheetView>
  </sheetViews>
  <sheetFormatPr defaultColWidth="8.88671875" defaultRowHeight="15" x14ac:dyDescent="0.2"/>
  <cols>
    <col min="1" max="1" width="5.44140625" style="10" customWidth="1"/>
    <col min="2" max="4" width="8.88671875" style="10"/>
    <col min="5" max="5" width="14.6640625" style="10" customWidth="1"/>
    <col min="6" max="6" width="11.77734375" style="10" customWidth="1"/>
    <col min="7" max="7" width="17.44140625" style="10" customWidth="1"/>
    <col min="8" max="8" width="2.77734375" style="10" customWidth="1"/>
    <col min="9" max="9" width="16.88671875" style="10" customWidth="1"/>
    <col min="10" max="10" width="8.88671875" style="10"/>
    <col min="11" max="11" width="15.44140625" style="10" bestFit="1" customWidth="1"/>
    <col min="12" max="14" width="8.88671875" style="10"/>
    <col min="15" max="15" width="19.21875" style="10" customWidth="1"/>
    <col min="16" max="16" width="12.77734375" style="10" customWidth="1"/>
    <col min="17" max="16384" width="8.88671875" style="10"/>
  </cols>
  <sheetData>
    <row r="1" spans="1:9" x14ac:dyDescent="0.2">
      <c r="I1" s="182" t="s">
        <v>116</v>
      </c>
    </row>
    <row r="2" spans="1:9" ht="26.25" x14ac:dyDescent="0.4">
      <c r="D2" s="39"/>
      <c r="E2" s="87" t="s">
        <v>290</v>
      </c>
      <c r="F2" s="91"/>
    </row>
    <row r="3" spans="1:9" ht="23.25" x14ac:dyDescent="0.35">
      <c r="A3" s="15"/>
      <c r="B3" s="11"/>
      <c r="C3" s="15"/>
      <c r="D3" s="15"/>
      <c r="E3" s="402" t="s">
        <v>215</v>
      </c>
      <c r="F3" s="403"/>
      <c r="G3" s="15"/>
      <c r="H3" s="15"/>
      <c r="I3" s="15"/>
    </row>
    <row r="4" spans="1:9" ht="23.25" x14ac:dyDescent="0.35">
      <c r="A4" s="15"/>
      <c r="B4" s="11"/>
      <c r="C4" s="15"/>
      <c r="D4" s="15"/>
      <c r="E4" s="40"/>
      <c r="F4" s="41"/>
      <c r="G4" s="15"/>
      <c r="H4" s="15"/>
      <c r="I4" s="15"/>
    </row>
    <row r="6" spans="1:9" ht="15.75" x14ac:dyDescent="0.25">
      <c r="B6" s="18" t="s">
        <v>236</v>
      </c>
    </row>
    <row r="7" spans="1:9" x14ac:dyDescent="0.2">
      <c r="A7" s="9" t="s">
        <v>9</v>
      </c>
      <c r="B7" s="9" t="s">
        <v>145</v>
      </c>
      <c r="G7" s="21">
        <f>+'NLF 2 WKS'!H55</f>
        <v>0</v>
      </c>
      <c r="H7" s="14"/>
      <c r="I7" s="14"/>
    </row>
    <row r="8" spans="1:9" x14ac:dyDescent="0.2">
      <c r="B8" s="9" t="s">
        <v>153</v>
      </c>
      <c r="G8" s="22">
        <f>+'NLF 2 WKS'!H59</f>
        <v>0</v>
      </c>
      <c r="H8" s="14"/>
      <c r="I8" s="14"/>
    </row>
    <row r="9" spans="1:9" ht="15.75" thickBot="1" x14ac:dyDescent="0.25">
      <c r="B9" s="9" t="s">
        <v>10</v>
      </c>
      <c r="G9" s="22"/>
      <c r="H9" s="14"/>
      <c r="I9" s="126">
        <f>G7+G8</f>
        <v>0</v>
      </c>
    </row>
    <row r="11" spans="1:9" ht="15.75" x14ac:dyDescent="0.25">
      <c r="B11" s="18" t="s">
        <v>235</v>
      </c>
    </row>
    <row r="12" spans="1:9" x14ac:dyDescent="0.2">
      <c r="A12" s="9">
        <v>4</v>
      </c>
      <c r="B12" s="9" t="s">
        <v>115</v>
      </c>
      <c r="F12" s="9" t="str">
        <f>(+TOC!D2-1) &amp; " (Note 1)"</f>
        <v>2026 (Note 1)</v>
      </c>
      <c r="I12" s="21">
        <f>+'NLF 2 WKS'!F60</f>
        <v>0</v>
      </c>
    </row>
    <row r="13" spans="1:9" x14ac:dyDescent="0.2">
      <c r="A13" s="9" t="s">
        <v>16</v>
      </c>
      <c r="B13" s="9" t="s">
        <v>154</v>
      </c>
      <c r="G13" s="20">
        <f>+'NLF 2 WKS'!H26</f>
        <v>0</v>
      </c>
      <c r="I13" s="1"/>
    </row>
    <row r="14" spans="1:9" x14ac:dyDescent="0.2">
      <c r="B14" s="9" t="s">
        <v>155</v>
      </c>
      <c r="G14" s="19">
        <f>+'NLF 2 WKS'!H58</f>
        <v>0</v>
      </c>
    </row>
    <row r="15" spans="1:9" x14ac:dyDescent="0.2">
      <c r="B15" s="9" t="s">
        <v>17</v>
      </c>
      <c r="G15" s="1"/>
    </row>
    <row r="16" spans="1:9" x14ac:dyDescent="0.2">
      <c r="B16" s="9" t="s">
        <v>18</v>
      </c>
      <c r="I16" s="24">
        <f>G13+G14</f>
        <v>0</v>
      </c>
    </row>
    <row r="17" spans="1:10" x14ac:dyDescent="0.2">
      <c r="B17" s="9"/>
      <c r="I17" s="13"/>
    </row>
    <row r="18" spans="1:10" ht="16.5" thickBot="1" x14ac:dyDescent="0.3">
      <c r="A18" s="9" t="s">
        <v>19</v>
      </c>
      <c r="B18" s="18" t="s">
        <v>20</v>
      </c>
      <c r="I18" s="126">
        <f>I12+I16</f>
        <v>0</v>
      </c>
    </row>
    <row r="19" spans="1:10" ht="15.75" x14ac:dyDescent="0.25">
      <c r="A19" s="9"/>
      <c r="B19" s="18"/>
      <c r="I19" s="125"/>
    </row>
    <row r="20" spans="1:10" ht="15.75" x14ac:dyDescent="0.25">
      <c r="A20" s="9">
        <v>7</v>
      </c>
      <c r="B20" s="18" t="s">
        <v>237</v>
      </c>
      <c r="I20" s="125"/>
    </row>
    <row r="21" spans="1:10" ht="15.75" thickBot="1" x14ac:dyDescent="0.25">
      <c r="A21" s="9"/>
      <c r="B21" s="9" t="s">
        <v>238</v>
      </c>
      <c r="I21" s="127">
        <f>+I18-I9</f>
        <v>0</v>
      </c>
    </row>
    <row r="22" spans="1:10" ht="16.5" thickTop="1" x14ac:dyDescent="0.25">
      <c r="A22" s="9"/>
      <c r="B22" s="18"/>
      <c r="I22" s="125"/>
    </row>
    <row r="23" spans="1:10" x14ac:dyDescent="0.2">
      <c r="A23" s="9"/>
    </row>
    <row r="24" spans="1:10" ht="15" customHeight="1" x14ac:dyDescent="0.2">
      <c r="A24" s="362" t="s">
        <v>234</v>
      </c>
      <c r="B24" s="362"/>
      <c r="C24" s="362"/>
      <c r="D24" s="362"/>
      <c r="E24" s="362"/>
      <c r="F24" s="362"/>
      <c r="G24" s="362"/>
      <c r="H24" s="362"/>
      <c r="I24" s="362"/>
    </row>
    <row r="25" spans="1:10" x14ac:dyDescent="0.2">
      <c r="A25" s="362"/>
      <c r="B25" s="362"/>
      <c r="C25" s="362"/>
      <c r="D25" s="362"/>
      <c r="E25" s="362"/>
      <c r="F25" s="362"/>
      <c r="G25" s="362"/>
      <c r="H25" s="362"/>
      <c r="I25" s="362"/>
    </row>
    <row r="26" spans="1:10" x14ac:dyDescent="0.2">
      <c r="A26" s="362"/>
      <c r="B26" s="362"/>
      <c r="C26" s="362"/>
      <c r="D26" s="362"/>
      <c r="E26" s="362"/>
      <c r="F26" s="362"/>
      <c r="G26" s="362"/>
      <c r="H26" s="362"/>
      <c r="I26" s="362"/>
    </row>
    <row r="27" spans="1:10" hidden="1" x14ac:dyDescent="0.2">
      <c r="A27" s="44"/>
      <c r="B27" s="44"/>
      <c r="C27" s="44"/>
      <c r="D27" s="44"/>
      <c r="E27" s="44"/>
      <c r="F27" s="44"/>
      <c r="G27" s="44"/>
      <c r="H27" s="44"/>
      <c r="I27" s="44"/>
    </row>
    <row r="28" spans="1:10" ht="15.75" hidden="1" x14ac:dyDescent="0.25">
      <c r="A28" s="16" t="s">
        <v>124</v>
      </c>
    </row>
    <row r="29" spans="1:10" ht="15.75" hidden="1" x14ac:dyDescent="0.25">
      <c r="A29" s="16"/>
    </row>
    <row r="30" spans="1:10" ht="19.5" hidden="1" customHeight="1" x14ac:dyDescent="0.2">
      <c r="A30" s="360" t="s">
        <v>123</v>
      </c>
      <c r="B30" s="360"/>
      <c r="C30" s="360"/>
      <c r="D30" s="360"/>
      <c r="E30" s="360"/>
      <c r="F30" s="360"/>
      <c r="G30" s="360"/>
      <c r="H30" s="360"/>
      <c r="I30" s="360"/>
      <c r="J30" s="360"/>
    </row>
    <row r="31" spans="1:10" ht="19.5" hidden="1" customHeight="1" x14ac:dyDescent="0.2">
      <c r="A31" s="360"/>
      <c r="B31" s="360"/>
      <c r="C31" s="360"/>
      <c r="D31" s="360"/>
      <c r="E31" s="360"/>
      <c r="F31" s="360"/>
      <c r="G31" s="360"/>
      <c r="H31" s="360"/>
      <c r="I31" s="360"/>
      <c r="J31" s="360"/>
    </row>
    <row r="32" spans="1:10" ht="19.5" hidden="1" customHeight="1" x14ac:dyDescent="0.2">
      <c r="A32" s="360"/>
      <c r="B32" s="360"/>
      <c r="C32" s="360"/>
      <c r="D32" s="360"/>
      <c r="E32" s="360"/>
      <c r="F32" s="360"/>
      <c r="G32" s="360"/>
      <c r="H32" s="360"/>
      <c r="I32" s="360"/>
      <c r="J32" s="360"/>
    </row>
    <row r="33" spans="1:10" ht="19.5" hidden="1" customHeight="1" x14ac:dyDescent="0.2">
      <c r="A33" s="360"/>
      <c r="B33" s="360"/>
      <c r="C33" s="360"/>
      <c r="D33" s="360"/>
      <c r="E33" s="360"/>
      <c r="F33" s="360"/>
      <c r="G33" s="360"/>
      <c r="H33" s="360"/>
      <c r="I33" s="360"/>
      <c r="J33" s="360"/>
    </row>
    <row r="34" spans="1:10" ht="19.5" hidden="1" customHeight="1" x14ac:dyDescent="0.2">
      <c r="A34" s="360"/>
      <c r="B34" s="360"/>
      <c r="C34" s="360"/>
      <c r="D34" s="360"/>
      <c r="E34" s="360"/>
      <c r="F34" s="360"/>
      <c r="G34" s="360"/>
      <c r="H34" s="360"/>
      <c r="I34" s="360"/>
      <c r="J34" s="360"/>
    </row>
    <row r="35" spans="1:10" hidden="1" x14ac:dyDescent="0.2"/>
    <row r="36" spans="1:10" ht="18.75" hidden="1" customHeight="1" x14ac:dyDescent="0.2">
      <c r="A36" s="360" t="s">
        <v>121</v>
      </c>
      <c r="B36" s="360"/>
      <c r="C36" s="360"/>
      <c r="D36" s="360"/>
      <c r="E36" s="360"/>
      <c r="F36" s="360"/>
      <c r="G36" s="360"/>
      <c r="H36" s="360"/>
      <c r="I36" s="360"/>
      <c r="J36" s="360"/>
    </row>
    <row r="37" spans="1:10" ht="18.75" hidden="1" customHeight="1" x14ac:dyDescent="0.2">
      <c r="A37" s="360"/>
      <c r="B37" s="360"/>
      <c r="C37" s="360"/>
      <c r="D37" s="360"/>
      <c r="E37" s="360"/>
      <c r="F37" s="360"/>
      <c r="G37" s="360"/>
      <c r="H37" s="360"/>
      <c r="I37" s="360"/>
      <c r="J37" s="360"/>
    </row>
    <row r="38" spans="1:10" ht="18.75" hidden="1" customHeight="1" x14ac:dyDescent="0.2">
      <c r="A38" s="360"/>
      <c r="B38" s="360"/>
      <c r="C38" s="360"/>
      <c r="D38" s="360"/>
      <c r="E38" s="360"/>
      <c r="F38" s="360"/>
      <c r="G38" s="360"/>
      <c r="H38" s="360"/>
      <c r="I38" s="360"/>
      <c r="J38" s="360"/>
    </row>
    <row r="39" spans="1:10" ht="18.75" hidden="1" customHeight="1" x14ac:dyDescent="0.2">
      <c r="A39" s="360"/>
      <c r="B39" s="360"/>
      <c r="C39" s="360"/>
      <c r="D39" s="360"/>
      <c r="E39" s="360"/>
      <c r="F39" s="360"/>
      <c r="G39" s="360"/>
      <c r="H39" s="360"/>
      <c r="I39" s="360"/>
      <c r="J39" s="360"/>
    </row>
    <row r="40" spans="1:10" ht="18.75" hidden="1" customHeight="1" x14ac:dyDescent="0.2">
      <c r="A40" s="360"/>
      <c r="B40" s="360"/>
      <c r="C40" s="360"/>
      <c r="D40" s="360"/>
      <c r="E40" s="360"/>
      <c r="F40" s="360"/>
      <c r="G40" s="360"/>
      <c r="H40" s="360"/>
      <c r="I40" s="360"/>
      <c r="J40" s="360"/>
    </row>
    <row r="41" spans="1:10" ht="18.75" hidden="1" customHeight="1" x14ac:dyDescent="0.2">
      <c r="A41" s="360"/>
      <c r="B41" s="360"/>
      <c r="C41" s="360"/>
      <c r="D41" s="360"/>
      <c r="E41" s="360"/>
      <c r="F41" s="360"/>
      <c r="G41" s="360"/>
      <c r="H41" s="360"/>
      <c r="I41" s="360"/>
      <c r="J41" s="360"/>
    </row>
    <row r="42" spans="1:10" ht="21.75" hidden="1" customHeight="1" x14ac:dyDescent="0.2">
      <c r="A42" s="360"/>
      <c r="B42" s="360"/>
      <c r="C42" s="360"/>
      <c r="D42" s="360"/>
      <c r="E42" s="360"/>
      <c r="F42" s="360"/>
      <c r="G42" s="360"/>
      <c r="H42" s="360"/>
      <c r="I42" s="360"/>
      <c r="J42" s="360"/>
    </row>
    <row r="43" spans="1:10" hidden="1" x14ac:dyDescent="0.2">
      <c r="A43" s="360" t="s">
        <v>122</v>
      </c>
      <c r="B43" s="360"/>
      <c r="C43" s="360"/>
      <c r="D43" s="360"/>
      <c r="E43" s="360"/>
      <c r="F43" s="360"/>
      <c r="G43" s="360"/>
      <c r="H43" s="360"/>
      <c r="I43" s="360"/>
      <c r="J43" s="360"/>
    </row>
    <row r="44" spans="1:10" hidden="1" x14ac:dyDescent="0.2">
      <c r="A44" s="360"/>
      <c r="B44" s="360"/>
      <c r="C44" s="360"/>
      <c r="D44" s="360"/>
      <c r="E44" s="360"/>
      <c r="F44" s="360"/>
      <c r="G44" s="360"/>
      <c r="H44" s="360"/>
      <c r="I44" s="360"/>
      <c r="J44" s="360"/>
    </row>
    <row r="45" spans="1:10" hidden="1" x14ac:dyDescent="0.2">
      <c r="A45" s="360"/>
      <c r="B45" s="360"/>
      <c r="C45" s="360"/>
      <c r="D45" s="360"/>
      <c r="E45" s="360"/>
      <c r="F45" s="360"/>
      <c r="G45" s="360"/>
      <c r="H45" s="360"/>
      <c r="I45" s="360"/>
      <c r="J45" s="360"/>
    </row>
    <row r="46" spans="1:10" hidden="1" x14ac:dyDescent="0.2">
      <c r="A46" s="360"/>
      <c r="B46" s="360"/>
      <c r="C46" s="360"/>
      <c r="D46" s="360"/>
      <c r="E46" s="360"/>
      <c r="F46" s="360"/>
      <c r="G46" s="360"/>
      <c r="H46" s="360"/>
      <c r="I46" s="360"/>
      <c r="J46" s="360"/>
    </row>
    <row r="47" spans="1:10" hidden="1" x14ac:dyDescent="0.2">
      <c r="A47" s="360"/>
      <c r="B47" s="360"/>
      <c r="C47" s="360"/>
      <c r="D47" s="360"/>
      <c r="E47" s="360"/>
      <c r="F47" s="360"/>
      <c r="G47" s="360"/>
      <c r="H47" s="360"/>
      <c r="I47" s="360"/>
      <c r="J47" s="360"/>
    </row>
    <row r="48" spans="1:10" hidden="1" x14ac:dyDescent="0.2">
      <c r="A48" s="360"/>
      <c r="B48" s="360"/>
      <c r="C48" s="360"/>
      <c r="D48" s="360"/>
      <c r="E48" s="360"/>
      <c r="F48" s="360"/>
      <c r="G48" s="360"/>
      <c r="H48" s="360"/>
      <c r="I48" s="360"/>
      <c r="J48" s="360"/>
    </row>
    <row r="49" spans="1:10" hidden="1" x14ac:dyDescent="0.2">
      <c r="A49" s="360"/>
      <c r="B49" s="360"/>
      <c r="C49" s="360"/>
      <c r="D49" s="360"/>
      <c r="E49" s="360"/>
      <c r="F49" s="360"/>
      <c r="G49" s="360"/>
      <c r="H49" s="360"/>
      <c r="I49" s="360"/>
      <c r="J49" s="360"/>
    </row>
    <row r="50" spans="1:10" hidden="1" x14ac:dyDescent="0.2">
      <c r="A50" s="360"/>
      <c r="B50" s="360"/>
      <c r="C50" s="360"/>
      <c r="D50" s="360"/>
      <c r="E50" s="360"/>
      <c r="F50" s="360"/>
      <c r="G50" s="360"/>
      <c r="H50" s="360"/>
      <c r="I50" s="360"/>
      <c r="J50" s="360"/>
    </row>
    <row r="51" spans="1:10" hidden="1" x14ac:dyDescent="0.2">
      <c r="A51" s="360"/>
      <c r="B51" s="360"/>
      <c r="C51" s="360"/>
      <c r="D51" s="360"/>
      <c r="E51" s="360"/>
      <c r="F51" s="360"/>
      <c r="G51" s="360"/>
      <c r="H51" s="360"/>
      <c r="I51" s="360"/>
      <c r="J51" s="360"/>
    </row>
    <row r="52" spans="1:10" hidden="1" x14ac:dyDescent="0.2">
      <c r="A52" s="360"/>
      <c r="B52" s="360"/>
      <c r="C52" s="360"/>
      <c r="D52" s="360"/>
      <c r="E52" s="360"/>
      <c r="F52" s="360"/>
      <c r="G52" s="360"/>
      <c r="H52" s="360"/>
      <c r="I52" s="360"/>
      <c r="J52" s="360"/>
    </row>
    <row r="53" spans="1:10" hidden="1" x14ac:dyDescent="0.2">
      <c r="A53" s="360"/>
      <c r="B53" s="360"/>
      <c r="C53" s="360"/>
      <c r="D53" s="360"/>
      <c r="E53" s="360"/>
      <c r="F53" s="360"/>
      <c r="G53" s="360"/>
      <c r="H53" s="360"/>
      <c r="I53" s="360"/>
      <c r="J53" s="360"/>
    </row>
    <row r="54" spans="1:10" hidden="1" x14ac:dyDescent="0.2">
      <c r="A54" s="360"/>
      <c r="B54" s="360"/>
      <c r="C54" s="360"/>
      <c r="D54" s="360"/>
      <c r="E54" s="360"/>
      <c r="F54" s="360"/>
      <c r="G54" s="360"/>
      <c r="H54" s="360"/>
      <c r="I54" s="360"/>
      <c r="J54" s="360"/>
    </row>
    <row r="55" spans="1:10" hidden="1" x14ac:dyDescent="0.2">
      <c r="A55" s="360"/>
      <c r="B55" s="360"/>
      <c r="C55" s="360"/>
      <c r="D55" s="360"/>
      <c r="E55" s="360"/>
      <c r="F55" s="360"/>
      <c r="G55" s="360"/>
      <c r="H55" s="360"/>
      <c r="I55" s="360"/>
      <c r="J55" s="360"/>
    </row>
    <row r="56" spans="1:10" hidden="1" x14ac:dyDescent="0.2">
      <c r="A56" s="360"/>
      <c r="B56" s="360"/>
      <c r="C56" s="360"/>
      <c r="D56" s="360"/>
      <c r="E56" s="360"/>
      <c r="F56" s="360"/>
      <c r="G56" s="360"/>
      <c r="H56" s="360"/>
      <c r="I56" s="360"/>
      <c r="J56" s="360"/>
    </row>
    <row r="57" spans="1:10" hidden="1" x14ac:dyDescent="0.2"/>
  </sheetData>
  <mergeCells count="5">
    <mergeCell ref="E3:F3"/>
    <mergeCell ref="A24:I26"/>
    <mergeCell ref="A30:J34"/>
    <mergeCell ref="A36:J42"/>
    <mergeCell ref="A43:J56"/>
  </mergeCells>
  <pageMargins left="0.7" right="0.7" top="0.75" bottom="0.75" header="0.3" footer="0.3"/>
  <pageSetup scale="79" orientation="portrait" r:id="rId1"/>
</worksheet>
</file>

<file path=xl/worksheets/sheet9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D2C126-50C0-4D89-801F-581DF2EF8D19}">
  <sheetPr>
    <pageSetUpPr fitToPage="1"/>
  </sheetPr>
  <dimension ref="A1:I61"/>
  <sheetViews>
    <sheetView topLeftCell="A19" zoomScale="85" zoomScaleNormal="85" workbookViewId="0">
      <selection activeCell="E57" sqref="E57"/>
    </sheetView>
  </sheetViews>
  <sheetFormatPr defaultColWidth="9.77734375" defaultRowHeight="15" x14ac:dyDescent="0.2"/>
  <cols>
    <col min="1" max="2" width="9.77734375" style="10"/>
    <col min="3" max="3" width="13.5546875" style="10" customWidth="1"/>
    <col min="4" max="4" width="14.109375" style="10" customWidth="1"/>
    <col min="5" max="6" width="15.77734375" style="10" customWidth="1"/>
    <col min="7" max="8" width="14.77734375" style="10" customWidth="1"/>
    <col min="9" max="9" width="4.77734375" style="10" customWidth="1"/>
    <col min="10" max="16384" width="9.77734375" style="10"/>
  </cols>
  <sheetData>
    <row r="1" spans="1:9" ht="15" customHeight="1" x14ac:dyDescent="0.2">
      <c r="H1" s="182" t="s">
        <v>116</v>
      </c>
    </row>
    <row r="2" spans="1:9" ht="15" customHeight="1" x14ac:dyDescent="0.2">
      <c r="H2" s="9"/>
    </row>
    <row r="3" spans="1:9" ht="15" customHeight="1" x14ac:dyDescent="0.2"/>
    <row r="4" spans="1:9" ht="15" customHeight="1" x14ac:dyDescent="0.25">
      <c r="A4" s="398" t="str">
        <f>+'NLF 2'!E2</f>
        <v>NLF Example Fund 2</v>
      </c>
      <c r="B4" s="398"/>
      <c r="C4" s="398"/>
      <c r="D4" s="398"/>
      <c r="E4" s="398"/>
      <c r="F4" s="398"/>
      <c r="G4" s="398"/>
      <c r="H4" s="398"/>
    </row>
    <row r="5" spans="1:9" ht="15" customHeight="1" x14ac:dyDescent="0.25">
      <c r="A5" s="397" t="s">
        <v>156</v>
      </c>
      <c r="B5" s="397"/>
      <c r="C5" s="397"/>
      <c r="D5" s="397"/>
      <c r="E5" s="397"/>
      <c r="F5" s="397"/>
      <c r="G5" s="397"/>
      <c r="H5" s="397"/>
    </row>
    <row r="6" spans="1:9" ht="15" customHeight="1" x14ac:dyDescent="0.25">
      <c r="A6" s="397" t="str">
        <f>+'NLF 2'!E3</f>
        <v>Fund XXXX</v>
      </c>
      <c r="B6" s="397"/>
      <c r="C6" s="397"/>
      <c r="D6" s="397"/>
      <c r="E6" s="397"/>
      <c r="F6" s="397"/>
      <c r="G6" s="397"/>
      <c r="H6" s="397"/>
    </row>
    <row r="7" spans="1:9" ht="15" customHeight="1" x14ac:dyDescent="0.2">
      <c r="C7" s="9"/>
      <c r="D7" s="9"/>
    </row>
    <row r="8" spans="1:9" ht="15" customHeight="1" x14ac:dyDescent="0.2">
      <c r="D8" s="340" t="s">
        <v>697</v>
      </c>
      <c r="E8" s="399" t="s">
        <v>698</v>
      </c>
      <c r="F8" s="400"/>
      <c r="G8" s="400"/>
      <c r="H8" s="401"/>
    </row>
    <row r="9" spans="1:9" ht="15" customHeight="1" x14ac:dyDescent="0.2">
      <c r="D9" s="5" t="s">
        <v>28</v>
      </c>
      <c r="E9" s="5" t="s">
        <v>28</v>
      </c>
      <c r="F9" s="5" t="s">
        <v>29</v>
      </c>
      <c r="G9" s="29" t="s">
        <v>29</v>
      </c>
      <c r="H9" s="30"/>
      <c r="I9" s="28"/>
    </row>
    <row r="10" spans="1:9" ht="15" customHeight="1" x14ac:dyDescent="0.2">
      <c r="D10" s="5" t="s">
        <v>30</v>
      </c>
      <c r="E10" s="5" t="s">
        <v>30</v>
      </c>
      <c r="F10" s="5" t="s">
        <v>30</v>
      </c>
      <c r="G10" s="29" t="s">
        <v>30</v>
      </c>
      <c r="H10" s="30"/>
      <c r="I10" s="28"/>
    </row>
    <row r="11" spans="1:9" ht="15" customHeight="1" x14ac:dyDescent="0.25">
      <c r="A11" s="223" t="s">
        <v>31</v>
      </c>
      <c r="B11" s="91"/>
      <c r="C11" s="91"/>
      <c r="D11" s="31">
        <f>+E11-1</f>
        <v>2024</v>
      </c>
      <c r="E11" s="31">
        <f>+F11-1</f>
        <v>2025</v>
      </c>
      <c r="F11" s="31">
        <f>+G11-1</f>
        <v>2026</v>
      </c>
      <c r="G11" s="32">
        <f>+TOC!D2</f>
        <v>2027</v>
      </c>
      <c r="H11" s="33"/>
      <c r="I11" s="28"/>
    </row>
    <row r="12" spans="1:9" ht="21" customHeight="1" x14ac:dyDescent="0.2">
      <c r="A12" s="338" t="s">
        <v>85</v>
      </c>
      <c r="B12" s="91"/>
      <c r="C12" s="91"/>
      <c r="D12" s="117">
        <v>0</v>
      </c>
      <c r="E12" s="117">
        <v>0</v>
      </c>
      <c r="F12" s="118">
        <v>0</v>
      </c>
      <c r="G12" s="113"/>
      <c r="H12" s="120">
        <v>0</v>
      </c>
      <c r="I12" s="53"/>
    </row>
    <row r="13" spans="1:9" ht="21" customHeight="1" x14ac:dyDescent="0.2">
      <c r="A13" s="338" t="s">
        <v>65</v>
      </c>
      <c r="B13" s="91"/>
      <c r="C13" s="91"/>
      <c r="D13" s="117">
        <v>0</v>
      </c>
      <c r="E13" s="117">
        <v>0</v>
      </c>
      <c r="F13" s="118">
        <v>0</v>
      </c>
      <c r="G13" s="113"/>
      <c r="H13" s="120">
        <v>0</v>
      </c>
      <c r="I13" s="53"/>
    </row>
    <row r="14" spans="1:9" ht="21" customHeight="1" x14ac:dyDescent="0.2">
      <c r="A14" s="338" t="s">
        <v>82</v>
      </c>
      <c r="B14" s="91"/>
      <c r="C14" s="91"/>
      <c r="D14" s="117">
        <v>0</v>
      </c>
      <c r="E14" s="117">
        <v>0</v>
      </c>
      <c r="F14" s="118">
        <v>0</v>
      </c>
      <c r="G14" s="113"/>
      <c r="H14" s="120">
        <v>0</v>
      </c>
      <c r="I14" s="34"/>
    </row>
    <row r="15" spans="1:9" ht="20.25" customHeight="1" x14ac:dyDescent="0.2">
      <c r="A15" s="338" t="s">
        <v>86</v>
      </c>
      <c r="B15" s="91"/>
      <c r="C15" s="91"/>
      <c r="D15" s="117">
        <v>0</v>
      </c>
      <c r="E15" s="117">
        <v>0</v>
      </c>
      <c r="F15" s="118">
        <v>0</v>
      </c>
      <c r="G15" s="113"/>
      <c r="H15" s="120">
        <v>0</v>
      </c>
      <c r="I15" s="34"/>
    </row>
    <row r="16" spans="1:9" ht="21" customHeight="1" x14ac:dyDescent="0.2">
      <c r="A16" s="338" t="s">
        <v>87</v>
      </c>
      <c r="B16" s="91"/>
      <c r="C16" s="91"/>
      <c r="D16" s="117">
        <v>0</v>
      </c>
      <c r="E16" s="117">
        <v>0</v>
      </c>
      <c r="F16" s="118">
        <v>0</v>
      </c>
      <c r="G16" s="113"/>
      <c r="H16" s="120">
        <v>0</v>
      </c>
      <c r="I16" s="34"/>
    </row>
    <row r="17" spans="1:9" ht="20.25" customHeight="1" x14ac:dyDescent="0.2">
      <c r="A17" s="338" t="s">
        <v>140</v>
      </c>
      <c r="B17" s="91"/>
      <c r="C17" s="91"/>
      <c r="D17" s="117">
        <v>0</v>
      </c>
      <c r="E17" s="117">
        <v>0</v>
      </c>
      <c r="F17" s="118">
        <v>0</v>
      </c>
      <c r="G17" s="113"/>
      <c r="H17" s="120">
        <v>0</v>
      </c>
      <c r="I17" s="34"/>
    </row>
    <row r="18" spans="1:9" ht="20.25" customHeight="1" x14ac:dyDescent="0.2">
      <c r="A18" s="338" t="s">
        <v>80</v>
      </c>
      <c r="B18" s="91"/>
      <c r="C18" s="91"/>
      <c r="D18" s="117">
        <v>0</v>
      </c>
      <c r="E18" s="117">
        <v>0</v>
      </c>
      <c r="F18" s="118">
        <v>0</v>
      </c>
      <c r="G18" s="113"/>
      <c r="H18" s="120">
        <v>0</v>
      </c>
      <c r="I18" s="34"/>
    </row>
    <row r="19" spans="1:9" ht="20.25" customHeight="1" x14ac:dyDescent="0.2">
      <c r="A19" s="338" t="s">
        <v>56</v>
      </c>
      <c r="B19" s="91"/>
      <c r="C19" s="91"/>
      <c r="D19" s="117">
        <v>0</v>
      </c>
      <c r="E19" s="117">
        <v>0</v>
      </c>
      <c r="F19" s="118">
        <v>0</v>
      </c>
      <c r="G19" s="113"/>
      <c r="H19" s="120">
        <v>0</v>
      </c>
      <c r="I19" s="34"/>
    </row>
    <row r="20" spans="1:9" ht="20.25" customHeight="1" x14ac:dyDescent="0.2">
      <c r="A20" s="338" t="s">
        <v>92</v>
      </c>
      <c r="B20" s="91"/>
      <c r="C20" s="91"/>
      <c r="D20" s="117">
        <v>0</v>
      </c>
      <c r="E20" s="117">
        <v>0</v>
      </c>
      <c r="F20" s="118">
        <v>0</v>
      </c>
      <c r="G20" s="113"/>
      <c r="H20" s="120">
        <v>0</v>
      </c>
      <c r="I20" s="34"/>
    </row>
    <row r="21" spans="1:9" ht="21" customHeight="1" x14ac:dyDescent="0.2">
      <c r="A21" s="338"/>
      <c r="B21" s="91"/>
      <c r="C21" s="91"/>
      <c r="D21" s="117">
        <v>0</v>
      </c>
      <c r="E21" s="117">
        <v>0</v>
      </c>
      <c r="F21" s="118">
        <v>0</v>
      </c>
      <c r="G21" s="113"/>
      <c r="H21" s="120">
        <v>0</v>
      </c>
      <c r="I21" s="34"/>
    </row>
    <row r="22" spans="1:9" ht="21" customHeight="1" x14ac:dyDescent="0.2">
      <c r="A22" s="338"/>
      <c r="B22" s="91"/>
      <c r="C22" s="91"/>
      <c r="D22" s="117">
        <v>0</v>
      </c>
      <c r="E22" s="117">
        <v>0</v>
      </c>
      <c r="F22" s="118">
        <v>0</v>
      </c>
      <c r="G22" s="113"/>
      <c r="H22" s="120">
        <v>0</v>
      </c>
      <c r="I22" s="34"/>
    </row>
    <row r="23" spans="1:9" ht="21" customHeight="1" x14ac:dyDescent="0.2">
      <c r="A23" s="338"/>
      <c r="B23" s="91"/>
      <c r="C23" s="91"/>
      <c r="D23" s="117">
        <v>0</v>
      </c>
      <c r="E23" s="117">
        <v>0</v>
      </c>
      <c r="F23" s="118">
        <v>0</v>
      </c>
      <c r="G23" s="113"/>
      <c r="H23" s="120">
        <v>0</v>
      </c>
      <c r="I23" s="34"/>
    </row>
    <row r="24" spans="1:9" ht="21" customHeight="1" x14ac:dyDescent="0.2">
      <c r="A24" s="338"/>
      <c r="B24" s="91"/>
      <c r="C24" s="91"/>
      <c r="D24" s="117">
        <v>0</v>
      </c>
      <c r="E24" s="117">
        <v>0</v>
      </c>
      <c r="F24" s="118">
        <v>0</v>
      </c>
      <c r="G24" s="113"/>
      <c r="H24" s="120">
        <v>0</v>
      </c>
      <c r="I24" s="34"/>
    </row>
    <row r="25" spans="1:9" ht="20.25" customHeight="1" x14ac:dyDescent="0.2">
      <c r="A25" s="220"/>
      <c r="B25" s="91"/>
      <c r="C25" s="91"/>
      <c r="D25" s="117">
        <v>0</v>
      </c>
      <c r="E25" s="117">
        <v>0</v>
      </c>
      <c r="F25" s="118">
        <v>0</v>
      </c>
      <c r="G25" s="113"/>
      <c r="H25" s="120">
        <v>0</v>
      </c>
      <c r="I25" s="34"/>
    </row>
    <row r="26" spans="1:9" ht="28.5" customHeight="1" x14ac:dyDescent="0.2">
      <c r="A26" s="220" t="s">
        <v>135</v>
      </c>
      <c r="B26" s="91"/>
      <c r="C26" s="91"/>
      <c r="D26" s="35">
        <f>SUM(D12:D25)</f>
        <v>0</v>
      </c>
      <c r="E26" s="35">
        <f>SUM(E12:E25)</f>
        <v>0</v>
      </c>
      <c r="F26" s="35">
        <f>SUM(F12:F25)</f>
        <v>0</v>
      </c>
      <c r="G26" s="55"/>
      <c r="H26" s="23">
        <f>SUM(H12:H25)</f>
        <v>0</v>
      </c>
      <c r="I26" s="34"/>
    </row>
    <row r="27" spans="1:9" x14ac:dyDescent="0.2">
      <c r="A27" s="91"/>
      <c r="B27" s="91"/>
      <c r="C27" s="91"/>
      <c r="D27" s="1"/>
      <c r="E27" s="1"/>
      <c r="F27" s="1"/>
      <c r="H27" s="1"/>
    </row>
    <row r="28" spans="1:9" x14ac:dyDescent="0.2">
      <c r="A28" s="91"/>
      <c r="B28" s="91"/>
      <c r="C28" s="91"/>
      <c r="D28" s="2" t="s">
        <v>28</v>
      </c>
      <c r="E28" s="2" t="s">
        <v>28</v>
      </c>
      <c r="F28" s="2" t="s">
        <v>29</v>
      </c>
      <c r="G28" s="3"/>
      <c r="H28" s="4" t="s">
        <v>41</v>
      </c>
      <c r="I28" s="28"/>
    </row>
    <row r="29" spans="1:9" ht="15.75" x14ac:dyDescent="0.25">
      <c r="A29" s="223"/>
      <c r="B29" s="91"/>
      <c r="C29" s="91"/>
      <c r="D29" s="5" t="s">
        <v>42</v>
      </c>
      <c r="E29" s="5" t="s">
        <v>42</v>
      </c>
      <c r="F29" s="5" t="s">
        <v>42</v>
      </c>
      <c r="G29" s="6" t="s">
        <v>43</v>
      </c>
      <c r="H29" s="7" t="s">
        <v>44</v>
      </c>
      <c r="I29" s="28"/>
    </row>
    <row r="30" spans="1:9" ht="20.25" customHeight="1" x14ac:dyDescent="0.25">
      <c r="A30" s="223" t="s">
        <v>45</v>
      </c>
      <c r="B30" s="91"/>
      <c r="C30" s="91"/>
      <c r="D30" s="5">
        <f>+D11</f>
        <v>2024</v>
      </c>
      <c r="E30" s="5">
        <f>+E11</f>
        <v>2025</v>
      </c>
      <c r="F30" s="5">
        <f>+F11</f>
        <v>2026</v>
      </c>
      <c r="G30" s="8">
        <f>+G11</f>
        <v>2027</v>
      </c>
      <c r="H30" s="7">
        <f>+G11</f>
        <v>2027</v>
      </c>
      <c r="I30" s="28"/>
    </row>
    <row r="31" spans="1:9" ht="20.25" customHeight="1" x14ac:dyDescent="0.2">
      <c r="A31" s="338" t="s">
        <v>68</v>
      </c>
      <c r="B31" s="91"/>
      <c r="C31" s="91"/>
      <c r="D31" s="111">
        <v>0</v>
      </c>
      <c r="E31" s="111">
        <v>0</v>
      </c>
      <c r="F31" s="111">
        <v>0</v>
      </c>
      <c r="G31" s="112">
        <v>0</v>
      </c>
      <c r="H31" s="111">
        <v>0</v>
      </c>
      <c r="I31" s="28"/>
    </row>
    <row r="32" spans="1:9" ht="20.25" customHeight="1" x14ac:dyDescent="0.2">
      <c r="A32" s="338" t="s">
        <v>178</v>
      </c>
      <c r="B32" s="91"/>
      <c r="C32" s="91"/>
      <c r="D32" s="111">
        <v>0</v>
      </c>
      <c r="E32" s="111">
        <v>0</v>
      </c>
      <c r="F32" s="111">
        <v>0</v>
      </c>
      <c r="G32" s="112">
        <v>0</v>
      </c>
      <c r="H32" s="111">
        <v>0</v>
      </c>
      <c r="I32" s="28"/>
    </row>
    <row r="33" spans="1:9" ht="20.25" customHeight="1" x14ac:dyDescent="0.2">
      <c r="A33" s="338" t="s">
        <v>216</v>
      </c>
      <c r="B33" s="91"/>
      <c r="C33" s="91"/>
      <c r="D33" s="111">
        <v>0</v>
      </c>
      <c r="E33" s="111">
        <v>0</v>
      </c>
      <c r="F33" s="111">
        <v>0</v>
      </c>
      <c r="G33" s="112">
        <v>0</v>
      </c>
      <c r="H33" s="111">
        <v>0</v>
      </c>
      <c r="I33" s="28"/>
    </row>
    <row r="34" spans="1:9" ht="20.25" customHeight="1" x14ac:dyDescent="0.2">
      <c r="A34" s="338" t="s">
        <v>217</v>
      </c>
      <c r="B34" s="91"/>
      <c r="C34" s="91"/>
      <c r="D34" s="111">
        <v>0</v>
      </c>
      <c r="E34" s="111">
        <v>0</v>
      </c>
      <c r="F34" s="111">
        <v>0</v>
      </c>
      <c r="G34" s="112">
        <v>0</v>
      </c>
      <c r="H34" s="111">
        <v>0</v>
      </c>
      <c r="I34" s="28"/>
    </row>
    <row r="35" spans="1:9" ht="20.25" customHeight="1" x14ac:dyDescent="0.2">
      <c r="A35" s="338"/>
      <c r="B35" s="91"/>
      <c r="C35" s="91"/>
      <c r="D35" s="111">
        <v>0</v>
      </c>
      <c r="E35" s="111">
        <v>0</v>
      </c>
      <c r="F35" s="111">
        <v>0</v>
      </c>
      <c r="G35" s="112">
        <v>0</v>
      </c>
      <c r="H35" s="111">
        <v>0</v>
      </c>
      <c r="I35" s="28"/>
    </row>
    <row r="36" spans="1:9" ht="20.25" customHeight="1" x14ac:dyDescent="0.2">
      <c r="A36" s="338"/>
      <c r="B36" s="91"/>
      <c r="C36" s="91"/>
      <c r="D36" s="111">
        <v>0</v>
      </c>
      <c r="E36" s="111">
        <v>0</v>
      </c>
      <c r="F36" s="111">
        <v>0</v>
      </c>
      <c r="G36" s="112">
        <v>0</v>
      </c>
      <c r="H36" s="111">
        <v>0</v>
      </c>
      <c r="I36" s="28"/>
    </row>
    <row r="37" spans="1:9" ht="20.25" customHeight="1" x14ac:dyDescent="0.2">
      <c r="A37" s="338"/>
      <c r="B37" s="91"/>
      <c r="C37" s="91"/>
      <c r="D37" s="111">
        <v>0</v>
      </c>
      <c r="E37" s="111">
        <v>0</v>
      </c>
      <c r="F37" s="111">
        <v>0</v>
      </c>
      <c r="G37" s="112">
        <v>0</v>
      </c>
      <c r="H37" s="111">
        <v>0</v>
      </c>
      <c r="I37" s="28"/>
    </row>
    <row r="38" spans="1:9" ht="20.25" customHeight="1" x14ac:dyDescent="0.2">
      <c r="A38" s="338"/>
      <c r="B38" s="91"/>
      <c r="C38" s="91"/>
      <c r="D38" s="111">
        <v>0</v>
      </c>
      <c r="E38" s="111">
        <v>0</v>
      </c>
      <c r="F38" s="111">
        <v>0</v>
      </c>
      <c r="G38" s="112">
        <v>0</v>
      </c>
      <c r="H38" s="111">
        <v>0</v>
      </c>
      <c r="I38" s="28"/>
    </row>
    <row r="39" spans="1:9" ht="20.25" customHeight="1" x14ac:dyDescent="0.2">
      <c r="A39" s="338"/>
      <c r="B39" s="91"/>
      <c r="C39" s="91"/>
      <c r="D39" s="111">
        <v>0</v>
      </c>
      <c r="E39" s="111">
        <v>0</v>
      </c>
      <c r="F39" s="111">
        <v>0</v>
      </c>
      <c r="G39" s="112">
        <v>0</v>
      </c>
      <c r="H39" s="111">
        <v>0</v>
      </c>
      <c r="I39" s="28"/>
    </row>
    <row r="40" spans="1:9" ht="20.25" customHeight="1" x14ac:dyDescent="0.2">
      <c r="A40" s="338"/>
      <c r="B40" s="91"/>
      <c r="C40" s="91"/>
      <c r="D40" s="111">
        <v>0</v>
      </c>
      <c r="E40" s="111">
        <v>0</v>
      </c>
      <c r="F40" s="111">
        <v>0</v>
      </c>
      <c r="G40" s="112">
        <v>0</v>
      </c>
      <c r="H40" s="111">
        <v>0</v>
      </c>
      <c r="I40" s="28"/>
    </row>
    <row r="41" spans="1:9" ht="20.25" customHeight="1" x14ac:dyDescent="0.2">
      <c r="A41" s="338"/>
      <c r="B41" s="91"/>
      <c r="C41" s="91"/>
      <c r="D41" s="111">
        <v>0</v>
      </c>
      <c r="E41" s="111">
        <v>0</v>
      </c>
      <c r="F41" s="111">
        <v>0</v>
      </c>
      <c r="G41" s="112">
        <v>0</v>
      </c>
      <c r="H41" s="111">
        <v>0</v>
      </c>
      <c r="I41" s="28"/>
    </row>
    <row r="42" spans="1:9" ht="20.25" customHeight="1" x14ac:dyDescent="0.2">
      <c r="A42" s="338"/>
      <c r="B42" s="91"/>
      <c r="C42" s="91"/>
      <c r="D42" s="111">
        <v>0</v>
      </c>
      <c r="E42" s="111">
        <v>0</v>
      </c>
      <c r="F42" s="111">
        <v>0</v>
      </c>
      <c r="G42" s="112">
        <v>0</v>
      </c>
      <c r="H42" s="111">
        <v>0</v>
      </c>
      <c r="I42" s="28"/>
    </row>
    <row r="43" spans="1:9" ht="20.25" customHeight="1" x14ac:dyDescent="0.2">
      <c r="A43" s="338"/>
      <c r="B43" s="91"/>
      <c r="C43" s="91"/>
      <c r="D43" s="111">
        <v>0</v>
      </c>
      <c r="E43" s="111">
        <v>0</v>
      </c>
      <c r="F43" s="111">
        <v>0</v>
      </c>
      <c r="G43" s="112">
        <v>0</v>
      </c>
      <c r="H43" s="111">
        <v>0</v>
      </c>
      <c r="I43" s="28"/>
    </row>
    <row r="44" spans="1:9" ht="20.25" customHeight="1" x14ac:dyDescent="0.2">
      <c r="A44" s="338"/>
      <c r="B44" s="91"/>
      <c r="C44" s="91"/>
      <c r="D44" s="111">
        <v>0</v>
      </c>
      <c r="E44" s="111">
        <v>0</v>
      </c>
      <c r="F44" s="111">
        <v>0</v>
      </c>
      <c r="G44" s="112">
        <v>0</v>
      </c>
      <c r="H44" s="111">
        <v>0</v>
      </c>
      <c r="I44" s="28"/>
    </row>
    <row r="45" spans="1:9" ht="21" customHeight="1" x14ac:dyDescent="0.2">
      <c r="A45" s="338"/>
      <c r="B45" s="91"/>
      <c r="C45" s="91"/>
      <c r="D45" s="111">
        <v>0</v>
      </c>
      <c r="E45" s="111">
        <v>0</v>
      </c>
      <c r="F45" s="111">
        <v>0</v>
      </c>
      <c r="G45" s="112">
        <v>0</v>
      </c>
      <c r="H45" s="111">
        <v>0</v>
      </c>
      <c r="I45" s="28"/>
    </row>
    <row r="46" spans="1:9" ht="20.100000000000001" customHeight="1" x14ac:dyDescent="0.2">
      <c r="A46" s="338"/>
      <c r="B46" s="91"/>
      <c r="C46" s="91"/>
      <c r="D46" s="111">
        <v>0</v>
      </c>
      <c r="E46" s="111">
        <v>0</v>
      </c>
      <c r="F46" s="111">
        <v>0</v>
      </c>
      <c r="G46" s="112">
        <v>0</v>
      </c>
      <c r="H46" s="111">
        <v>0</v>
      </c>
      <c r="I46" s="28"/>
    </row>
    <row r="47" spans="1:9" ht="20.25" customHeight="1" x14ac:dyDescent="0.2">
      <c r="A47" s="338"/>
      <c r="B47" s="91"/>
      <c r="C47" s="91"/>
      <c r="D47" s="111">
        <v>0</v>
      </c>
      <c r="E47" s="111">
        <v>0</v>
      </c>
      <c r="F47" s="111">
        <v>0</v>
      </c>
      <c r="G47" s="112">
        <v>0</v>
      </c>
      <c r="H47" s="111">
        <v>0</v>
      </c>
      <c r="I47" s="28"/>
    </row>
    <row r="48" spans="1:9" ht="21" customHeight="1" x14ac:dyDescent="0.2">
      <c r="A48" s="338"/>
      <c r="B48" s="91"/>
      <c r="C48" s="91"/>
      <c r="D48" s="111">
        <v>0</v>
      </c>
      <c r="E48" s="111">
        <v>0</v>
      </c>
      <c r="F48" s="111">
        <v>0</v>
      </c>
      <c r="G48" s="112">
        <v>0</v>
      </c>
      <c r="H48" s="111">
        <v>0</v>
      </c>
      <c r="I48" s="28"/>
    </row>
    <row r="49" spans="1:9" ht="21" customHeight="1" x14ac:dyDescent="0.2">
      <c r="A49" s="338"/>
      <c r="B49" s="91"/>
      <c r="C49" s="91"/>
      <c r="D49" s="111">
        <v>0</v>
      </c>
      <c r="E49" s="111">
        <v>0</v>
      </c>
      <c r="F49" s="111">
        <v>0</v>
      </c>
      <c r="G49" s="112">
        <v>0</v>
      </c>
      <c r="H49" s="111">
        <v>0</v>
      </c>
      <c r="I49" s="28"/>
    </row>
    <row r="50" spans="1:9" ht="21" customHeight="1" x14ac:dyDescent="0.2">
      <c r="A50" s="338"/>
      <c r="B50" s="91"/>
      <c r="C50" s="91"/>
      <c r="D50" s="111">
        <v>0</v>
      </c>
      <c r="E50" s="111">
        <v>0</v>
      </c>
      <c r="F50" s="111">
        <v>0</v>
      </c>
      <c r="G50" s="112">
        <v>0</v>
      </c>
      <c r="H50" s="111">
        <v>0</v>
      </c>
      <c r="I50" s="28"/>
    </row>
    <row r="51" spans="1:9" ht="21" customHeight="1" x14ac:dyDescent="0.2">
      <c r="A51" s="338"/>
      <c r="B51" s="91"/>
      <c r="C51" s="91"/>
      <c r="D51" s="111">
        <v>0</v>
      </c>
      <c r="E51" s="111">
        <v>0</v>
      </c>
      <c r="F51" s="111">
        <v>0</v>
      </c>
      <c r="G51" s="112">
        <v>0</v>
      </c>
      <c r="H51" s="111">
        <v>0</v>
      </c>
      <c r="I51" s="28"/>
    </row>
    <row r="52" spans="1:9" ht="21" customHeight="1" x14ac:dyDescent="0.2">
      <c r="A52" s="338"/>
      <c r="B52" s="91"/>
      <c r="C52" s="91"/>
      <c r="D52" s="111">
        <v>0</v>
      </c>
      <c r="E52" s="111">
        <v>0</v>
      </c>
      <c r="F52" s="111">
        <v>0</v>
      </c>
      <c r="G52" s="112">
        <v>0</v>
      </c>
      <c r="H52" s="111">
        <v>0</v>
      </c>
      <c r="I52" s="28"/>
    </row>
    <row r="53" spans="1:9" ht="21" customHeight="1" x14ac:dyDescent="0.2">
      <c r="A53" s="338"/>
      <c r="B53" s="91"/>
      <c r="C53" s="91"/>
      <c r="D53" s="111">
        <v>0</v>
      </c>
      <c r="E53" s="111">
        <v>0</v>
      </c>
      <c r="F53" s="111">
        <v>0</v>
      </c>
      <c r="G53" s="112">
        <v>0</v>
      </c>
      <c r="H53" s="111">
        <v>0</v>
      </c>
      <c r="I53" s="28"/>
    </row>
    <row r="54" spans="1:9" ht="20.25" customHeight="1" x14ac:dyDescent="0.2">
      <c r="A54" s="220"/>
      <c r="B54" s="91"/>
      <c r="C54" s="91"/>
      <c r="D54" s="89">
        <v>0</v>
      </c>
      <c r="E54" s="89">
        <v>0</v>
      </c>
      <c r="F54" s="89">
        <v>0</v>
      </c>
      <c r="G54" s="90">
        <v>0</v>
      </c>
      <c r="H54" s="83">
        <v>0</v>
      </c>
      <c r="I54" s="28"/>
    </row>
    <row r="55" spans="1:9" ht="20.100000000000001" customHeight="1" x14ac:dyDescent="0.25">
      <c r="A55" s="223" t="s">
        <v>143</v>
      </c>
      <c r="B55" s="91"/>
      <c r="C55" s="91"/>
      <c r="D55" s="35">
        <f>SUM(D31:D54)</f>
        <v>0</v>
      </c>
      <c r="E55" s="35">
        <f>SUM(E31:E54)</f>
        <v>0</v>
      </c>
      <c r="F55" s="35">
        <f>SUM(F31:F54)</f>
        <v>0</v>
      </c>
      <c r="G55" s="35">
        <f>SUM(G31:G54)</f>
        <v>0</v>
      </c>
      <c r="H55" s="35">
        <f>SUM(H31:H54)</f>
        <v>0</v>
      </c>
      <c r="I55" s="28"/>
    </row>
    <row r="56" spans="1:9" ht="20.100000000000001" customHeight="1" x14ac:dyDescent="0.25">
      <c r="A56" s="223" t="s">
        <v>58</v>
      </c>
      <c r="B56" s="91"/>
      <c r="C56" s="91"/>
      <c r="D56" s="35">
        <f>D26-D55</f>
        <v>0</v>
      </c>
      <c r="E56" s="35">
        <f>E26-E55</f>
        <v>0</v>
      </c>
      <c r="F56" s="35">
        <f>F26-F55</f>
        <v>0</v>
      </c>
      <c r="G56" s="36">
        <f>H26-G55</f>
        <v>0</v>
      </c>
      <c r="H56" s="23">
        <f>H26-H55</f>
        <v>0</v>
      </c>
      <c r="I56" s="28"/>
    </row>
    <row r="57" spans="1:9" ht="15.75" x14ac:dyDescent="0.25">
      <c r="A57" s="223" t="s">
        <v>59</v>
      </c>
      <c r="B57" s="91"/>
      <c r="C57" s="91"/>
      <c r="D57" s="89">
        <v>0</v>
      </c>
      <c r="E57" s="89">
        <f>D60</f>
        <v>0</v>
      </c>
      <c r="F57" s="35">
        <f>+E60</f>
        <v>0</v>
      </c>
      <c r="G57" s="36">
        <f>+F60</f>
        <v>0</v>
      </c>
      <c r="H57" s="23">
        <f>+F60</f>
        <v>0</v>
      </c>
      <c r="I57" s="28"/>
    </row>
    <row r="58" spans="1:9" ht="20.100000000000001" customHeight="1" x14ac:dyDescent="0.25">
      <c r="A58" s="223" t="s">
        <v>60</v>
      </c>
      <c r="B58" s="91"/>
      <c r="C58" s="91"/>
      <c r="D58" s="89">
        <v>0</v>
      </c>
      <c r="E58" s="89">
        <v>0</v>
      </c>
      <c r="F58" s="89">
        <v>0</v>
      </c>
      <c r="G58" s="90">
        <v>0</v>
      </c>
      <c r="H58" s="83">
        <v>0</v>
      </c>
      <c r="I58" s="28"/>
    </row>
    <row r="59" spans="1:9" ht="20.100000000000001" customHeight="1" x14ac:dyDescent="0.25">
      <c r="A59" s="223" t="s">
        <v>66</v>
      </c>
      <c r="B59" s="91"/>
      <c r="C59" s="91"/>
      <c r="D59" s="89">
        <v>0</v>
      </c>
      <c r="E59" s="89">
        <v>0</v>
      </c>
      <c r="F59" s="89">
        <v>0</v>
      </c>
      <c r="G59" s="90">
        <v>0</v>
      </c>
      <c r="H59" s="83">
        <v>0</v>
      </c>
      <c r="I59" s="28"/>
    </row>
    <row r="60" spans="1:9" ht="20.100000000000001" customHeight="1" x14ac:dyDescent="0.25">
      <c r="A60" s="223" t="s">
        <v>144</v>
      </c>
      <c r="B60" s="91"/>
      <c r="C60" s="91"/>
      <c r="D60" s="35">
        <f>D56+D57+D58-D59</f>
        <v>0</v>
      </c>
      <c r="E60" s="35">
        <f>E56+E57+E58-E59</f>
        <v>0</v>
      </c>
      <c r="F60" s="36">
        <f>F56+F57+F58-F59</f>
        <v>0</v>
      </c>
      <c r="G60" s="37">
        <f>G56+G57+G58-G59</f>
        <v>0</v>
      </c>
      <c r="H60" s="38">
        <f>H56+H57+H58-H59</f>
        <v>0</v>
      </c>
      <c r="I60" s="28"/>
    </row>
    <row r="61" spans="1:9" ht="20.100000000000001" customHeight="1" x14ac:dyDescent="0.2">
      <c r="E61" s="1"/>
      <c r="F61" s="1"/>
      <c r="G61" s="1"/>
    </row>
  </sheetData>
  <mergeCells count="4">
    <mergeCell ref="A4:H4"/>
    <mergeCell ref="A5:H5"/>
    <mergeCell ref="A6:H6"/>
    <mergeCell ref="E8:H8"/>
  </mergeCells>
  <pageMargins left="0.7" right="0.7" top="0.75" bottom="0.75" header="0.3" footer="0.3"/>
  <pageSetup scale="61" orientation="portrait" r:id="rId1"/>
  <legacyDrawing r:id="rId2"/>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5CD12B-C830-4303-A75D-090B8404DB9C}">
  <sheetPr>
    <pageSetUpPr fitToPage="1"/>
  </sheetPr>
  <dimension ref="A1:J57"/>
  <sheetViews>
    <sheetView showGridLines="0" zoomScale="85" zoomScaleNormal="85" workbookViewId="0">
      <selection sqref="A1:I26"/>
    </sheetView>
  </sheetViews>
  <sheetFormatPr defaultColWidth="8.88671875" defaultRowHeight="15" x14ac:dyDescent="0.2"/>
  <cols>
    <col min="1" max="1" width="5.44140625" style="10" customWidth="1"/>
    <col min="2" max="4" width="8.88671875" style="10"/>
    <col min="5" max="5" width="14.6640625" style="10" customWidth="1"/>
    <col min="6" max="6" width="11.77734375" style="10" customWidth="1"/>
    <col min="7" max="7" width="17.44140625" style="10" customWidth="1"/>
    <col min="8" max="8" width="2.77734375" style="10" customWidth="1"/>
    <col min="9" max="9" width="16.88671875" style="10" customWidth="1"/>
    <col min="10" max="10" width="8.88671875" style="10"/>
    <col min="11" max="11" width="15.44140625" style="10" bestFit="1" customWidth="1"/>
    <col min="12" max="14" width="8.88671875" style="10"/>
    <col min="15" max="15" width="19.21875" style="10" customWidth="1"/>
    <col min="16" max="16" width="12.77734375" style="10" customWidth="1"/>
    <col min="17" max="16384" width="8.88671875" style="10"/>
  </cols>
  <sheetData>
    <row r="1" spans="1:9" x14ac:dyDescent="0.2">
      <c r="I1" s="182" t="s">
        <v>116</v>
      </c>
    </row>
    <row r="2" spans="1:9" ht="26.25" x14ac:dyDescent="0.4">
      <c r="D2" s="39"/>
      <c r="E2" s="87" t="s">
        <v>291</v>
      </c>
      <c r="F2" s="91"/>
    </row>
    <row r="3" spans="1:9" ht="23.25" x14ac:dyDescent="0.35">
      <c r="A3" s="15"/>
      <c r="B3" s="11"/>
      <c r="C3" s="15"/>
      <c r="D3" s="15"/>
      <c r="E3" s="402" t="s">
        <v>215</v>
      </c>
      <c r="F3" s="403"/>
      <c r="G3" s="15"/>
      <c r="H3" s="15"/>
      <c r="I3" s="15"/>
    </row>
    <row r="4" spans="1:9" ht="23.25" x14ac:dyDescent="0.35">
      <c r="A4" s="15"/>
      <c r="B4" s="11"/>
      <c r="C4" s="15"/>
      <c r="D4" s="15"/>
      <c r="E4" s="40"/>
      <c r="F4" s="41"/>
      <c r="G4" s="15"/>
      <c r="H4" s="15"/>
      <c r="I4" s="15"/>
    </row>
    <row r="6" spans="1:9" ht="15.75" x14ac:dyDescent="0.25">
      <c r="B6" s="18" t="s">
        <v>236</v>
      </c>
    </row>
    <row r="7" spans="1:9" x14ac:dyDescent="0.2">
      <c r="A7" s="9" t="s">
        <v>9</v>
      </c>
      <c r="B7" s="9" t="s">
        <v>145</v>
      </c>
      <c r="G7" s="21">
        <f>+'NLF 3 WKS'!H55</f>
        <v>0</v>
      </c>
      <c r="H7" s="14"/>
      <c r="I7" s="14"/>
    </row>
    <row r="8" spans="1:9" x14ac:dyDescent="0.2">
      <c r="B8" s="9" t="s">
        <v>153</v>
      </c>
      <c r="G8" s="22">
        <f>+'NLF 3 WKS'!H59</f>
        <v>0</v>
      </c>
      <c r="H8" s="14"/>
      <c r="I8" s="14"/>
    </row>
    <row r="9" spans="1:9" ht="15.75" thickBot="1" x14ac:dyDescent="0.25">
      <c r="B9" s="9" t="s">
        <v>10</v>
      </c>
      <c r="G9" s="22"/>
      <c r="H9" s="14"/>
      <c r="I9" s="126">
        <f>G7+G8</f>
        <v>0</v>
      </c>
    </row>
    <row r="11" spans="1:9" ht="15.75" x14ac:dyDescent="0.25">
      <c r="B11" s="18" t="s">
        <v>235</v>
      </c>
    </row>
    <row r="12" spans="1:9" x14ac:dyDescent="0.2">
      <c r="A12" s="9">
        <v>4</v>
      </c>
      <c r="B12" s="9" t="s">
        <v>115</v>
      </c>
      <c r="F12" s="9" t="str">
        <f>(+TOC!D2-1) &amp; " (Note 1)"</f>
        <v>2026 (Note 1)</v>
      </c>
      <c r="I12" s="21">
        <f>+'NLF 3 WKS'!F60</f>
        <v>0</v>
      </c>
    </row>
    <row r="13" spans="1:9" x14ac:dyDescent="0.2">
      <c r="A13" s="9" t="s">
        <v>16</v>
      </c>
      <c r="B13" s="9" t="s">
        <v>154</v>
      </c>
      <c r="G13" s="20">
        <f>+'NLF 3 WKS'!H26</f>
        <v>0</v>
      </c>
      <c r="I13" s="1"/>
    </row>
    <row r="14" spans="1:9" x14ac:dyDescent="0.2">
      <c r="B14" s="9" t="s">
        <v>155</v>
      </c>
      <c r="G14" s="19">
        <f>+'NLF 3 WKS'!H58</f>
        <v>0</v>
      </c>
    </row>
    <row r="15" spans="1:9" x14ac:dyDescent="0.2">
      <c r="B15" s="9" t="s">
        <v>17</v>
      </c>
      <c r="G15" s="1"/>
    </row>
    <row r="16" spans="1:9" x14ac:dyDescent="0.2">
      <c r="B16" s="9" t="s">
        <v>18</v>
      </c>
      <c r="I16" s="24">
        <f>G13+G14</f>
        <v>0</v>
      </c>
    </row>
    <row r="17" spans="1:10" x14ac:dyDescent="0.2">
      <c r="B17" s="9"/>
      <c r="I17" s="13"/>
    </row>
    <row r="18" spans="1:10" ht="16.5" thickBot="1" x14ac:dyDescent="0.3">
      <c r="A18" s="9" t="s">
        <v>19</v>
      </c>
      <c r="B18" s="18" t="s">
        <v>20</v>
      </c>
      <c r="I18" s="126">
        <f>I12+I16</f>
        <v>0</v>
      </c>
    </row>
    <row r="19" spans="1:10" ht="15.75" x14ac:dyDescent="0.25">
      <c r="A19" s="9"/>
      <c r="B19" s="18"/>
      <c r="I19" s="125"/>
    </row>
    <row r="20" spans="1:10" ht="15.75" x14ac:dyDescent="0.25">
      <c r="A20" s="9">
        <v>7</v>
      </c>
      <c r="B20" s="18" t="s">
        <v>237</v>
      </c>
      <c r="I20" s="125"/>
    </row>
    <row r="21" spans="1:10" ht="15.75" thickBot="1" x14ac:dyDescent="0.25">
      <c r="A21" s="9"/>
      <c r="B21" s="9" t="s">
        <v>238</v>
      </c>
      <c r="I21" s="127">
        <f>+I18-I9</f>
        <v>0</v>
      </c>
    </row>
    <row r="22" spans="1:10" ht="16.5" thickTop="1" x14ac:dyDescent="0.25">
      <c r="A22" s="9"/>
      <c r="B22" s="18"/>
      <c r="I22" s="125"/>
    </row>
    <row r="23" spans="1:10" x14ac:dyDescent="0.2">
      <c r="A23" s="9"/>
    </row>
    <row r="24" spans="1:10" ht="15" customHeight="1" x14ac:dyDescent="0.2">
      <c r="A24" s="362" t="s">
        <v>234</v>
      </c>
      <c r="B24" s="362"/>
      <c r="C24" s="362"/>
      <c r="D24" s="362"/>
      <c r="E24" s="362"/>
      <c r="F24" s="362"/>
      <c r="G24" s="362"/>
      <c r="H24" s="362"/>
      <c r="I24" s="362"/>
    </row>
    <row r="25" spans="1:10" x14ac:dyDescent="0.2">
      <c r="A25" s="362"/>
      <c r="B25" s="362"/>
      <c r="C25" s="362"/>
      <c r="D25" s="362"/>
      <c r="E25" s="362"/>
      <c r="F25" s="362"/>
      <c r="G25" s="362"/>
      <c r="H25" s="362"/>
      <c r="I25" s="362"/>
    </row>
    <row r="26" spans="1:10" x14ac:dyDescent="0.2">
      <c r="A26" s="362"/>
      <c r="B26" s="362"/>
      <c r="C26" s="362"/>
      <c r="D26" s="362"/>
      <c r="E26" s="362"/>
      <c r="F26" s="362"/>
      <c r="G26" s="362"/>
      <c r="H26" s="362"/>
      <c r="I26" s="362"/>
    </row>
    <row r="27" spans="1:10" hidden="1" x14ac:dyDescent="0.2">
      <c r="A27" s="44"/>
      <c r="B27" s="44"/>
      <c r="C27" s="44"/>
      <c r="D27" s="44"/>
      <c r="E27" s="44"/>
      <c r="F27" s="44"/>
      <c r="G27" s="44"/>
      <c r="H27" s="44"/>
      <c r="I27" s="44"/>
    </row>
    <row r="28" spans="1:10" ht="15.75" hidden="1" x14ac:dyDescent="0.25">
      <c r="A28" s="16" t="s">
        <v>124</v>
      </c>
    </row>
    <row r="29" spans="1:10" ht="15.75" hidden="1" x14ac:dyDescent="0.25">
      <c r="A29" s="16"/>
    </row>
    <row r="30" spans="1:10" ht="19.5" hidden="1" customHeight="1" x14ac:dyDescent="0.2">
      <c r="A30" s="360" t="s">
        <v>123</v>
      </c>
      <c r="B30" s="360"/>
      <c r="C30" s="360"/>
      <c r="D30" s="360"/>
      <c r="E30" s="360"/>
      <c r="F30" s="360"/>
      <c r="G30" s="360"/>
      <c r="H30" s="360"/>
      <c r="I30" s="360"/>
      <c r="J30" s="360"/>
    </row>
    <row r="31" spans="1:10" ht="19.5" hidden="1" customHeight="1" x14ac:dyDescent="0.2">
      <c r="A31" s="360"/>
      <c r="B31" s="360"/>
      <c r="C31" s="360"/>
      <c r="D31" s="360"/>
      <c r="E31" s="360"/>
      <c r="F31" s="360"/>
      <c r="G31" s="360"/>
      <c r="H31" s="360"/>
      <c r="I31" s="360"/>
      <c r="J31" s="360"/>
    </row>
    <row r="32" spans="1:10" ht="19.5" hidden="1" customHeight="1" x14ac:dyDescent="0.2">
      <c r="A32" s="360"/>
      <c r="B32" s="360"/>
      <c r="C32" s="360"/>
      <c r="D32" s="360"/>
      <c r="E32" s="360"/>
      <c r="F32" s="360"/>
      <c r="G32" s="360"/>
      <c r="H32" s="360"/>
      <c r="I32" s="360"/>
      <c r="J32" s="360"/>
    </row>
    <row r="33" spans="1:10" ht="19.5" hidden="1" customHeight="1" x14ac:dyDescent="0.2">
      <c r="A33" s="360"/>
      <c r="B33" s="360"/>
      <c r="C33" s="360"/>
      <c r="D33" s="360"/>
      <c r="E33" s="360"/>
      <c r="F33" s="360"/>
      <c r="G33" s="360"/>
      <c r="H33" s="360"/>
      <c r="I33" s="360"/>
      <c r="J33" s="360"/>
    </row>
    <row r="34" spans="1:10" ht="19.5" hidden="1" customHeight="1" x14ac:dyDescent="0.2">
      <c r="A34" s="360"/>
      <c r="B34" s="360"/>
      <c r="C34" s="360"/>
      <c r="D34" s="360"/>
      <c r="E34" s="360"/>
      <c r="F34" s="360"/>
      <c r="G34" s="360"/>
      <c r="H34" s="360"/>
      <c r="I34" s="360"/>
      <c r="J34" s="360"/>
    </row>
    <row r="35" spans="1:10" hidden="1" x14ac:dyDescent="0.2"/>
    <row r="36" spans="1:10" ht="18.75" hidden="1" customHeight="1" x14ac:dyDescent="0.2">
      <c r="A36" s="360" t="s">
        <v>121</v>
      </c>
      <c r="B36" s="360"/>
      <c r="C36" s="360"/>
      <c r="D36" s="360"/>
      <c r="E36" s="360"/>
      <c r="F36" s="360"/>
      <c r="G36" s="360"/>
      <c r="H36" s="360"/>
      <c r="I36" s="360"/>
      <c r="J36" s="360"/>
    </row>
    <row r="37" spans="1:10" ht="18.75" hidden="1" customHeight="1" x14ac:dyDescent="0.2">
      <c r="A37" s="360"/>
      <c r="B37" s="360"/>
      <c r="C37" s="360"/>
      <c r="D37" s="360"/>
      <c r="E37" s="360"/>
      <c r="F37" s="360"/>
      <c r="G37" s="360"/>
      <c r="H37" s="360"/>
      <c r="I37" s="360"/>
      <c r="J37" s="360"/>
    </row>
    <row r="38" spans="1:10" ht="18.75" hidden="1" customHeight="1" x14ac:dyDescent="0.2">
      <c r="A38" s="360"/>
      <c r="B38" s="360"/>
      <c r="C38" s="360"/>
      <c r="D38" s="360"/>
      <c r="E38" s="360"/>
      <c r="F38" s="360"/>
      <c r="G38" s="360"/>
      <c r="H38" s="360"/>
      <c r="I38" s="360"/>
      <c r="J38" s="360"/>
    </row>
    <row r="39" spans="1:10" ht="18.75" hidden="1" customHeight="1" x14ac:dyDescent="0.2">
      <c r="A39" s="360"/>
      <c r="B39" s="360"/>
      <c r="C39" s="360"/>
      <c r="D39" s="360"/>
      <c r="E39" s="360"/>
      <c r="F39" s="360"/>
      <c r="G39" s="360"/>
      <c r="H39" s="360"/>
      <c r="I39" s="360"/>
      <c r="J39" s="360"/>
    </row>
    <row r="40" spans="1:10" ht="18.75" hidden="1" customHeight="1" x14ac:dyDescent="0.2">
      <c r="A40" s="360"/>
      <c r="B40" s="360"/>
      <c r="C40" s="360"/>
      <c r="D40" s="360"/>
      <c r="E40" s="360"/>
      <c r="F40" s="360"/>
      <c r="G40" s="360"/>
      <c r="H40" s="360"/>
      <c r="I40" s="360"/>
      <c r="J40" s="360"/>
    </row>
    <row r="41" spans="1:10" ht="18.75" hidden="1" customHeight="1" x14ac:dyDescent="0.2">
      <c r="A41" s="360"/>
      <c r="B41" s="360"/>
      <c r="C41" s="360"/>
      <c r="D41" s="360"/>
      <c r="E41" s="360"/>
      <c r="F41" s="360"/>
      <c r="G41" s="360"/>
      <c r="H41" s="360"/>
      <c r="I41" s="360"/>
      <c r="J41" s="360"/>
    </row>
    <row r="42" spans="1:10" ht="21.75" hidden="1" customHeight="1" x14ac:dyDescent="0.2">
      <c r="A42" s="360"/>
      <c r="B42" s="360"/>
      <c r="C42" s="360"/>
      <c r="D42" s="360"/>
      <c r="E42" s="360"/>
      <c r="F42" s="360"/>
      <c r="G42" s="360"/>
      <c r="H42" s="360"/>
      <c r="I42" s="360"/>
      <c r="J42" s="360"/>
    </row>
    <row r="43" spans="1:10" hidden="1" x14ac:dyDescent="0.2">
      <c r="A43" s="360" t="s">
        <v>122</v>
      </c>
      <c r="B43" s="360"/>
      <c r="C43" s="360"/>
      <c r="D43" s="360"/>
      <c r="E43" s="360"/>
      <c r="F43" s="360"/>
      <c r="G43" s="360"/>
      <c r="H43" s="360"/>
      <c r="I43" s="360"/>
      <c r="J43" s="360"/>
    </row>
    <row r="44" spans="1:10" hidden="1" x14ac:dyDescent="0.2">
      <c r="A44" s="360"/>
      <c r="B44" s="360"/>
      <c r="C44" s="360"/>
      <c r="D44" s="360"/>
      <c r="E44" s="360"/>
      <c r="F44" s="360"/>
      <c r="G44" s="360"/>
      <c r="H44" s="360"/>
      <c r="I44" s="360"/>
      <c r="J44" s="360"/>
    </row>
    <row r="45" spans="1:10" hidden="1" x14ac:dyDescent="0.2">
      <c r="A45" s="360"/>
      <c r="B45" s="360"/>
      <c r="C45" s="360"/>
      <c r="D45" s="360"/>
      <c r="E45" s="360"/>
      <c r="F45" s="360"/>
      <c r="G45" s="360"/>
      <c r="H45" s="360"/>
      <c r="I45" s="360"/>
      <c r="J45" s="360"/>
    </row>
    <row r="46" spans="1:10" hidden="1" x14ac:dyDescent="0.2">
      <c r="A46" s="360"/>
      <c r="B46" s="360"/>
      <c r="C46" s="360"/>
      <c r="D46" s="360"/>
      <c r="E46" s="360"/>
      <c r="F46" s="360"/>
      <c r="G46" s="360"/>
      <c r="H46" s="360"/>
      <c r="I46" s="360"/>
      <c r="J46" s="360"/>
    </row>
    <row r="47" spans="1:10" hidden="1" x14ac:dyDescent="0.2">
      <c r="A47" s="360"/>
      <c r="B47" s="360"/>
      <c r="C47" s="360"/>
      <c r="D47" s="360"/>
      <c r="E47" s="360"/>
      <c r="F47" s="360"/>
      <c r="G47" s="360"/>
      <c r="H47" s="360"/>
      <c r="I47" s="360"/>
      <c r="J47" s="360"/>
    </row>
    <row r="48" spans="1:10" hidden="1" x14ac:dyDescent="0.2">
      <c r="A48" s="360"/>
      <c r="B48" s="360"/>
      <c r="C48" s="360"/>
      <c r="D48" s="360"/>
      <c r="E48" s="360"/>
      <c r="F48" s="360"/>
      <c r="G48" s="360"/>
      <c r="H48" s="360"/>
      <c r="I48" s="360"/>
      <c r="J48" s="360"/>
    </row>
    <row r="49" spans="1:10" hidden="1" x14ac:dyDescent="0.2">
      <c r="A49" s="360"/>
      <c r="B49" s="360"/>
      <c r="C49" s="360"/>
      <c r="D49" s="360"/>
      <c r="E49" s="360"/>
      <c r="F49" s="360"/>
      <c r="G49" s="360"/>
      <c r="H49" s="360"/>
      <c r="I49" s="360"/>
      <c r="J49" s="360"/>
    </row>
    <row r="50" spans="1:10" hidden="1" x14ac:dyDescent="0.2">
      <c r="A50" s="360"/>
      <c r="B50" s="360"/>
      <c r="C50" s="360"/>
      <c r="D50" s="360"/>
      <c r="E50" s="360"/>
      <c r="F50" s="360"/>
      <c r="G50" s="360"/>
      <c r="H50" s="360"/>
      <c r="I50" s="360"/>
      <c r="J50" s="360"/>
    </row>
    <row r="51" spans="1:10" hidden="1" x14ac:dyDescent="0.2">
      <c r="A51" s="360"/>
      <c r="B51" s="360"/>
      <c r="C51" s="360"/>
      <c r="D51" s="360"/>
      <c r="E51" s="360"/>
      <c r="F51" s="360"/>
      <c r="G51" s="360"/>
      <c r="H51" s="360"/>
      <c r="I51" s="360"/>
      <c r="J51" s="360"/>
    </row>
    <row r="52" spans="1:10" hidden="1" x14ac:dyDescent="0.2">
      <c r="A52" s="360"/>
      <c r="B52" s="360"/>
      <c r="C52" s="360"/>
      <c r="D52" s="360"/>
      <c r="E52" s="360"/>
      <c r="F52" s="360"/>
      <c r="G52" s="360"/>
      <c r="H52" s="360"/>
      <c r="I52" s="360"/>
      <c r="J52" s="360"/>
    </row>
    <row r="53" spans="1:10" hidden="1" x14ac:dyDescent="0.2">
      <c r="A53" s="360"/>
      <c r="B53" s="360"/>
      <c r="C53" s="360"/>
      <c r="D53" s="360"/>
      <c r="E53" s="360"/>
      <c r="F53" s="360"/>
      <c r="G53" s="360"/>
      <c r="H53" s="360"/>
      <c r="I53" s="360"/>
      <c r="J53" s="360"/>
    </row>
    <row r="54" spans="1:10" hidden="1" x14ac:dyDescent="0.2">
      <c r="A54" s="360"/>
      <c r="B54" s="360"/>
      <c r="C54" s="360"/>
      <c r="D54" s="360"/>
      <c r="E54" s="360"/>
      <c r="F54" s="360"/>
      <c r="G54" s="360"/>
      <c r="H54" s="360"/>
      <c r="I54" s="360"/>
      <c r="J54" s="360"/>
    </row>
    <row r="55" spans="1:10" hidden="1" x14ac:dyDescent="0.2">
      <c r="A55" s="360"/>
      <c r="B55" s="360"/>
      <c r="C55" s="360"/>
      <c r="D55" s="360"/>
      <c r="E55" s="360"/>
      <c r="F55" s="360"/>
      <c r="G55" s="360"/>
      <c r="H55" s="360"/>
      <c r="I55" s="360"/>
      <c r="J55" s="360"/>
    </row>
    <row r="56" spans="1:10" hidden="1" x14ac:dyDescent="0.2">
      <c r="A56" s="360"/>
      <c r="B56" s="360"/>
      <c r="C56" s="360"/>
      <c r="D56" s="360"/>
      <c r="E56" s="360"/>
      <c r="F56" s="360"/>
      <c r="G56" s="360"/>
      <c r="H56" s="360"/>
      <c r="I56" s="360"/>
      <c r="J56" s="360"/>
    </row>
    <row r="57" spans="1:10" hidden="1" x14ac:dyDescent="0.2"/>
  </sheetData>
  <mergeCells count="5">
    <mergeCell ref="E3:F3"/>
    <mergeCell ref="A24:I26"/>
    <mergeCell ref="A30:J34"/>
    <mergeCell ref="A36:J42"/>
    <mergeCell ref="A43:J56"/>
  </mergeCells>
  <pageMargins left="0.7" right="0.7" top="0.75" bottom="0.75" header="0.3" footer="0.3"/>
  <pageSetup scale="79" orientation="portrait" r:id="rId1"/>
</worksheet>
</file>

<file path=xl/worksheets/sheet9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ACC0E2-4590-4E86-AB9D-DF6A81DD682D}">
  <sheetPr>
    <pageSetUpPr fitToPage="1"/>
  </sheetPr>
  <dimension ref="A1:I61"/>
  <sheetViews>
    <sheetView topLeftCell="A17" zoomScale="85" zoomScaleNormal="85" workbookViewId="0">
      <selection activeCell="E57" sqref="E57"/>
    </sheetView>
  </sheetViews>
  <sheetFormatPr defaultColWidth="9.77734375" defaultRowHeight="15" x14ac:dyDescent="0.2"/>
  <cols>
    <col min="1" max="2" width="9.77734375" style="10"/>
    <col min="3" max="3" width="13.5546875" style="10" customWidth="1"/>
    <col min="4" max="4" width="14.109375" style="10" customWidth="1"/>
    <col min="5" max="6" width="15.77734375" style="10" customWidth="1"/>
    <col min="7" max="8" width="14.77734375" style="10" customWidth="1"/>
    <col min="9" max="9" width="4.77734375" style="10" customWidth="1"/>
    <col min="10" max="16384" width="9.77734375" style="10"/>
  </cols>
  <sheetData>
    <row r="1" spans="1:9" ht="15" customHeight="1" x14ac:dyDescent="0.2">
      <c r="H1" s="182" t="s">
        <v>116</v>
      </c>
    </row>
    <row r="2" spans="1:9" ht="15" customHeight="1" x14ac:dyDescent="0.2">
      <c r="H2" s="9"/>
    </row>
    <row r="3" spans="1:9" ht="15" customHeight="1" x14ac:dyDescent="0.2"/>
    <row r="4" spans="1:9" ht="15" customHeight="1" x14ac:dyDescent="0.25">
      <c r="A4" s="398" t="str">
        <f>+'NLF 3'!E2</f>
        <v>NLF Example Fund 3</v>
      </c>
      <c r="B4" s="398"/>
      <c r="C4" s="398"/>
      <c r="D4" s="398"/>
      <c r="E4" s="398"/>
      <c r="F4" s="398"/>
      <c r="G4" s="398"/>
      <c r="H4" s="398"/>
    </row>
    <row r="5" spans="1:9" ht="15" customHeight="1" x14ac:dyDescent="0.25">
      <c r="A5" s="397" t="s">
        <v>156</v>
      </c>
      <c r="B5" s="397"/>
      <c r="C5" s="397"/>
      <c r="D5" s="397"/>
      <c r="E5" s="397"/>
      <c r="F5" s="397"/>
      <c r="G5" s="397"/>
      <c r="H5" s="397"/>
    </row>
    <row r="6" spans="1:9" ht="15" customHeight="1" x14ac:dyDescent="0.25">
      <c r="A6" s="397" t="str">
        <f>+'NLF 3'!E3</f>
        <v>Fund XXXX</v>
      </c>
      <c r="B6" s="397"/>
      <c r="C6" s="397"/>
      <c r="D6" s="397"/>
      <c r="E6" s="397"/>
      <c r="F6" s="397"/>
      <c r="G6" s="397"/>
      <c r="H6" s="397"/>
    </row>
    <row r="7" spans="1:9" ht="15" customHeight="1" x14ac:dyDescent="0.2">
      <c r="C7" s="9"/>
      <c r="D7" s="9"/>
    </row>
    <row r="8" spans="1:9" ht="15" customHeight="1" x14ac:dyDescent="0.2">
      <c r="D8" s="340" t="s">
        <v>697</v>
      </c>
      <c r="E8" s="399" t="s">
        <v>698</v>
      </c>
      <c r="F8" s="400"/>
      <c r="G8" s="400"/>
      <c r="H8" s="401"/>
    </row>
    <row r="9" spans="1:9" ht="15" customHeight="1" x14ac:dyDescent="0.2">
      <c r="D9" s="5" t="s">
        <v>28</v>
      </c>
      <c r="E9" s="5" t="s">
        <v>28</v>
      </c>
      <c r="F9" s="5" t="s">
        <v>29</v>
      </c>
      <c r="G9" s="29" t="s">
        <v>29</v>
      </c>
      <c r="H9" s="30"/>
      <c r="I9" s="28"/>
    </row>
    <row r="10" spans="1:9" ht="15" customHeight="1" x14ac:dyDescent="0.2">
      <c r="D10" s="5" t="s">
        <v>30</v>
      </c>
      <c r="E10" s="5" t="s">
        <v>30</v>
      </c>
      <c r="F10" s="5" t="s">
        <v>30</v>
      </c>
      <c r="G10" s="29" t="s">
        <v>30</v>
      </c>
      <c r="H10" s="30"/>
      <c r="I10" s="28"/>
    </row>
    <row r="11" spans="1:9" ht="15" customHeight="1" x14ac:dyDescent="0.25">
      <c r="A11" s="223" t="s">
        <v>31</v>
      </c>
      <c r="B11" s="91"/>
      <c r="C11" s="91"/>
      <c r="D11" s="31">
        <f>+E11-1</f>
        <v>2024</v>
      </c>
      <c r="E11" s="31">
        <f>+F11-1</f>
        <v>2025</v>
      </c>
      <c r="F11" s="31">
        <f>+G11-1</f>
        <v>2026</v>
      </c>
      <c r="G11" s="32">
        <f>+TOC!D2</f>
        <v>2027</v>
      </c>
      <c r="H11" s="33"/>
      <c r="I11" s="28"/>
    </row>
    <row r="12" spans="1:9" ht="21" customHeight="1" x14ac:dyDescent="0.2">
      <c r="A12" s="338" t="s">
        <v>85</v>
      </c>
      <c r="B12" s="91"/>
      <c r="C12" s="91"/>
      <c r="D12" s="117">
        <v>0</v>
      </c>
      <c r="E12" s="117">
        <v>0</v>
      </c>
      <c r="F12" s="118">
        <v>0</v>
      </c>
      <c r="G12" s="113"/>
      <c r="H12" s="120">
        <v>0</v>
      </c>
      <c r="I12" s="53"/>
    </row>
    <row r="13" spans="1:9" ht="21" customHeight="1" x14ac:dyDescent="0.2">
      <c r="A13" s="338" t="s">
        <v>65</v>
      </c>
      <c r="B13" s="91"/>
      <c r="C13" s="91"/>
      <c r="D13" s="117">
        <v>0</v>
      </c>
      <c r="E13" s="117">
        <v>0</v>
      </c>
      <c r="F13" s="118">
        <v>0</v>
      </c>
      <c r="G13" s="113"/>
      <c r="H13" s="120">
        <v>0</v>
      </c>
      <c r="I13" s="53"/>
    </row>
    <row r="14" spans="1:9" ht="21" customHeight="1" x14ac:dyDescent="0.2">
      <c r="A14" s="338" t="s">
        <v>82</v>
      </c>
      <c r="B14" s="91"/>
      <c r="C14" s="91"/>
      <c r="D14" s="117">
        <v>0</v>
      </c>
      <c r="E14" s="117">
        <v>0</v>
      </c>
      <c r="F14" s="118">
        <v>0</v>
      </c>
      <c r="G14" s="113"/>
      <c r="H14" s="120">
        <v>0</v>
      </c>
      <c r="I14" s="34"/>
    </row>
    <row r="15" spans="1:9" ht="20.25" customHeight="1" x14ac:dyDescent="0.2">
      <c r="A15" s="338" t="s">
        <v>86</v>
      </c>
      <c r="B15" s="91"/>
      <c r="C15" s="91"/>
      <c r="D15" s="117">
        <v>0</v>
      </c>
      <c r="E15" s="117">
        <v>0</v>
      </c>
      <c r="F15" s="118">
        <v>0</v>
      </c>
      <c r="G15" s="113"/>
      <c r="H15" s="120">
        <v>0</v>
      </c>
      <c r="I15" s="34"/>
    </row>
    <row r="16" spans="1:9" ht="21" customHeight="1" x14ac:dyDescent="0.2">
      <c r="A16" s="338" t="s">
        <v>87</v>
      </c>
      <c r="B16" s="91"/>
      <c r="C16" s="91"/>
      <c r="D16" s="117">
        <v>0</v>
      </c>
      <c r="E16" s="117">
        <v>0</v>
      </c>
      <c r="F16" s="118">
        <v>0</v>
      </c>
      <c r="G16" s="113"/>
      <c r="H16" s="120">
        <v>0</v>
      </c>
      <c r="I16" s="34"/>
    </row>
    <row r="17" spans="1:9" ht="20.25" customHeight="1" x14ac:dyDescent="0.2">
      <c r="A17" s="338" t="s">
        <v>140</v>
      </c>
      <c r="B17" s="91"/>
      <c r="C17" s="91"/>
      <c r="D17" s="117">
        <v>0</v>
      </c>
      <c r="E17" s="117">
        <v>0</v>
      </c>
      <c r="F17" s="118">
        <v>0</v>
      </c>
      <c r="G17" s="113"/>
      <c r="H17" s="120">
        <v>0</v>
      </c>
      <c r="I17" s="34"/>
    </row>
    <row r="18" spans="1:9" ht="20.25" customHeight="1" x14ac:dyDescent="0.2">
      <c r="A18" s="338" t="s">
        <v>80</v>
      </c>
      <c r="B18" s="91"/>
      <c r="C18" s="91"/>
      <c r="D18" s="117">
        <v>0</v>
      </c>
      <c r="E18" s="117">
        <v>0</v>
      </c>
      <c r="F18" s="118">
        <v>0</v>
      </c>
      <c r="G18" s="113"/>
      <c r="H18" s="120">
        <v>0</v>
      </c>
      <c r="I18" s="34"/>
    </row>
    <row r="19" spans="1:9" ht="20.25" customHeight="1" x14ac:dyDescent="0.2">
      <c r="A19" s="338" t="s">
        <v>56</v>
      </c>
      <c r="B19" s="91"/>
      <c r="C19" s="91"/>
      <c r="D19" s="117">
        <v>0</v>
      </c>
      <c r="E19" s="117">
        <v>0</v>
      </c>
      <c r="F19" s="118">
        <v>0</v>
      </c>
      <c r="G19" s="113"/>
      <c r="H19" s="120">
        <v>0</v>
      </c>
      <c r="I19" s="34"/>
    </row>
    <row r="20" spans="1:9" ht="20.25" customHeight="1" x14ac:dyDescent="0.2">
      <c r="A20" s="338" t="s">
        <v>92</v>
      </c>
      <c r="B20" s="91"/>
      <c r="C20" s="91"/>
      <c r="D20" s="117">
        <v>0</v>
      </c>
      <c r="E20" s="117">
        <v>0</v>
      </c>
      <c r="F20" s="118">
        <v>0</v>
      </c>
      <c r="G20" s="113"/>
      <c r="H20" s="120">
        <v>0</v>
      </c>
      <c r="I20" s="34"/>
    </row>
    <row r="21" spans="1:9" ht="21" customHeight="1" x14ac:dyDescent="0.2">
      <c r="A21" s="338"/>
      <c r="B21" s="91"/>
      <c r="C21" s="91"/>
      <c r="D21" s="117">
        <v>0</v>
      </c>
      <c r="E21" s="117">
        <v>0</v>
      </c>
      <c r="F21" s="118">
        <v>0</v>
      </c>
      <c r="G21" s="113"/>
      <c r="H21" s="120">
        <v>0</v>
      </c>
      <c r="I21" s="34"/>
    </row>
    <row r="22" spans="1:9" ht="21" customHeight="1" x14ac:dyDescent="0.2">
      <c r="A22" s="338"/>
      <c r="B22" s="91"/>
      <c r="C22" s="91"/>
      <c r="D22" s="117">
        <v>0</v>
      </c>
      <c r="E22" s="117">
        <v>0</v>
      </c>
      <c r="F22" s="118">
        <v>0</v>
      </c>
      <c r="G22" s="113"/>
      <c r="H22" s="120">
        <v>0</v>
      </c>
      <c r="I22" s="34"/>
    </row>
    <row r="23" spans="1:9" ht="21" customHeight="1" x14ac:dyDescent="0.2">
      <c r="A23" s="338"/>
      <c r="B23" s="91"/>
      <c r="C23" s="91"/>
      <c r="D23" s="117">
        <v>0</v>
      </c>
      <c r="E23" s="117">
        <v>0</v>
      </c>
      <c r="F23" s="118">
        <v>0</v>
      </c>
      <c r="G23" s="113"/>
      <c r="H23" s="120">
        <v>0</v>
      </c>
      <c r="I23" s="34"/>
    </row>
    <row r="24" spans="1:9" ht="21" customHeight="1" x14ac:dyDescent="0.2">
      <c r="A24" s="338"/>
      <c r="B24" s="91"/>
      <c r="C24" s="91"/>
      <c r="D24" s="117">
        <v>0</v>
      </c>
      <c r="E24" s="117">
        <v>0</v>
      </c>
      <c r="F24" s="118">
        <v>0</v>
      </c>
      <c r="G24" s="113"/>
      <c r="H24" s="120">
        <v>0</v>
      </c>
      <c r="I24" s="34"/>
    </row>
    <row r="25" spans="1:9" ht="20.25" customHeight="1" x14ac:dyDescent="0.2">
      <c r="A25" s="220"/>
      <c r="B25" s="91"/>
      <c r="C25" s="91"/>
      <c r="D25" s="117">
        <v>0</v>
      </c>
      <c r="E25" s="117">
        <v>0</v>
      </c>
      <c r="F25" s="118">
        <v>0</v>
      </c>
      <c r="G25" s="113"/>
      <c r="H25" s="120">
        <v>0</v>
      </c>
      <c r="I25" s="34"/>
    </row>
    <row r="26" spans="1:9" ht="28.5" customHeight="1" x14ac:dyDescent="0.2">
      <c r="A26" s="220" t="s">
        <v>135</v>
      </c>
      <c r="B26" s="91"/>
      <c r="C26" s="91"/>
      <c r="D26" s="35">
        <f>SUM(D12:D25)</f>
        <v>0</v>
      </c>
      <c r="E26" s="35">
        <f>SUM(E12:E25)</f>
        <v>0</v>
      </c>
      <c r="F26" s="35">
        <f>SUM(F12:F25)</f>
        <v>0</v>
      </c>
      <c r="G26" s="55"/>
      <c r="H26" s="23">
        <f>SUM(H12:H25)</f>
        <v>0</v>
      </c>
      <c r="I26" s="34"/>
    </row>
    <row r="27" spans="1:9" x14ac:dyDescent="0.2">
      <c r="A27" s="91"/>
      <c r="B27" s="91"/>
      <c r="C27" s="91"/>
      <c r="D27" s="1"/>
      <c r="E27" s="1"/>
      <c r="F27" s="1"/>
      <c r="H27" s="1"/>
    </row>
    <row r="28" spans="1:9" x14ac:dyDescent="0.2">
      <c r="A28" s="91"/>
      <c r="B28" s="91"/>
      <c r="C28" s="91"/>
      <c r="D28" s="2" t="s">
        <v>28</v>
      </c>
      <c r="E28" s="2" t="s">
        <v>28</v>
      </c>
      <c r="F28" s="2" t="s">
        <v>29</v>
      </c>
      <c r="G28" s="3"/>
      <c r="H28" s="4" t="s">
        <v>41</v>
      </c>
      <c r="I28" s="28"/>
    </row>
    <row r="29" spans="1:9" ht="15.75" x14ac:dyDescent="0.25">
      <c r="A29" s="223"/>
      <c r="B29" s="91"/>
      <c r="C29" s="91"/>
      <c r="D29" s="5" t="s">
        <v>42</v>
      </c>
      <c r="E29" s="5" t="s">
        <v>42</v>
      </c>
      <c r="F29" s="5" t="s">
        <v>42</v>
      </c>
      <c r="G29" s="6" t="s">
        <v>43</v>
      </c>
      <c r="H29" s="7" t="s">
        <v>44</v>
      </c>
      <c r="I29" s="28"/>
    </row>
    <row r="30" spans="1:9" ht="20.25" customHeight="1" x14ac:dyDescent="0.25">
      <c r="A30" s="223" t="s">
        <v>45</v>
      </c>
      <c r="B30" s="91"/>
      <c r="C30" s="91"/>
      <c r="D30" s="5">
        <f>+D11</f>
        <v>2024</v>
      </c>
      <c r="E30" s="5">
        <f>+E11</f>
        <v>2025</v>
      </c>
      <c r="F30" s="5">
        <f>+F11</f>
        <v>2026</v>
      </c>
      <c r="G30" s="8">
        <f>+G11</f>
        <v>2027</v>
      </c>
      <c r="H30" s="7">
        <f>+G11</f>
        <v>2027</v>
      </c>
      <c r="I30" s="28"/>
    </row>
    <row r="31" spans="1:9" ht="20.25" customHeight="1" x14ac:dyDescent="0.2">
      <c r="A31" s="338" t="s">
        <v>68</v>
      </c>
      <c r="B31" s="91"/>
      <c r="C31" s="91"/>
      <c r="D31" s="111">
        <v>0</v>
      </c>
      <c r="E31" s="111">
        <v>0</v>
      </c>
      <c r="F31" s="111">
        <v>0</v>
      </c>
      <c r="G31" s="112">
        <v>0</v>
      </c>
      <c r="H31" s="111">
        <v>0</v>
      </c>
      <c r="I31" s="28"/>
    </row>
    <row r="32" spans="1:9" ht="20.25" customHeight="1" x14ac:dyDescent="0.2">
      <c r="A32" s="338" t="s">
        <v>178</v>
      </c>
      <c r="B32" s="91"/>
      <c r="C32" s="91"/>
      <c r="D32" s="111">
        <v>0</v>
      </c>
      <c r="E32" s="111">
        <v>0</v>
      </c>
      <c r="F32" s="111">
        <v>0</v>
      </c>
      <c r="G32" s="112">
        <v>0</v>
      </c>
      <c r="H32" s="111">
        <v>0</v>
      </c>
      <c r="I32" s="28"/>
    </row>
    <row r="33" spans="1:9" ht="20.25" customHeight="1" x14ac:dyDescent="0.2">
      <c r="A33" s="338" t="s">
        <v>216</v>
      </c>
      <c r="B33" s="91"/>
      <c r="C33" s="91"/>
      <c r="D33" s="111">
        <v>0</v>
      </c>
      <c r="E33" s="111">
        <v>0</v>
      </c>
      <c r="F33" s="111">
        <v>0</v>
      </c>
      <c r="G33" s="112">
        <v>0</v>
      </c>
      <c r="H33" s="111">
        <v>0</v>
      </c>
      <c r="I33" s="28"/>
    </row>
    <row r="34" spans="1:9" ht="20.25" customHeight="1" x14ac:dyDescent="0.2">
      <c r="A34" s="338" t="s">
        <v>217</v>
      </c>
      <c r="B34" s="91"/>
      <c r="C34" s="91"/>
      <c r="D34" s="111">
        <v>0</v>
      </c>
      <c r="E34" s="111">
        <v>0</v>
      </c>
      <c r="F34" s="111">
        <v>0</v>
      </c>
      <c r="G34" s="112">
        <v>0</v>
      </c>
      <c r="H34" s="111">
        <v>0</v>
      </c>
      <c r="I34" s="28"/>
    </row>
    <row r="35" spans="1:9" ht="20.25" customHeight="1" x14ac:dyDescent="0.2">
      <c r="A35" s="338"/>
      <c r="B35" s="91"/>
      <c r="C35" s="91"/>
      <c r="D35" s="111">
        <v>0</v>
      </c>
      <c r="E35" s="111">
        <v>0</v>
      </c>
      <c r="F35" s="111">
        <v>0</v>
      </c>
      <c r="G35" s="112">
        <v>0</v>
      </c>
      <c r="H35" s="111">
        <v>0</v>
      </c>
      <c r="I35" s="28"/>
    </row>
    <row r="36" spans="1:9" ht="20.25" customHeight="1" x14ac:dyDescent="0.2">
      <c r="A36" s="338"/>
      <c r="B36" s="91"/>
      <c r="C36" s="91"/>
      <c r="D36" s="111">
        <v>0</v>
      </c>
      <c r="E36" s="111">
        <v>0</v>
      </c>
      <c r="F36" s="111">
        <v>0</v>
      </c>
      <c r="G36" s="112">
        <v>0</v>
      </c>
      <c r="H36" s="111">
        <v>0</v>
      </c>
      <c r="I36" s="28"/>
    </row>
    <row r="37" spans="1:9" ht="20.25" customHeight="1" x14ac:dyDescent="0.2">
      <c r="A37" s="338"/>
      <c r="B37" s="91"/>
      <c r="C37" s="91"/>
      <c r="D37" s="111">
        <v>0</v>
      </c>
      <c r="E37" s="111">
        <v>0</v>
      </c>
      <c r="F37" s="111">
        <v>0</v>
      </c>
      <c r="G37" s="112">
        <v>0</v>
      </c>
      <c r="H37" s="111">
        <v>0</v>
      </c>
      <c r="I37" s="28"/>
    </row>
    <row r="38" spans="1:9" ht="20.25" customHeight="1" x14ac:dyDescent="0.2">
      <c r="A38" s="338"/>
      <c r="B38" s="91"/>
      <c r="C38" s="91"/>
      <c r="D38" s="111">
        <v>0</v>
      </c>
      <c r="E38" s="111">
        <v>0</v>
      </c>
      <c r="F38" s="111">
        <v>0</v>
      </c>
      <c r="G38" s="112">
        <v>0</v>
      </c>
      <c r="H38" s="111">
        <v>0</v>
      </c>
      <c r="I38" s="28"/>
    </row>
    <row r="39" spans="1:9" ht="20.25" customHeight="1" x14ac:dyDescent="0.2">
      <c r="A39" s="338"/>
      <c r="B39" s="91"/>
      <c r="C39" s="91"/>
      <c r="D39" s="111">
        <v>0</v>
      </c>
      <c r="E39" s="111">
        <v>0</v>
      </c>
      <c r="F39" s="111">
        <v>0</v>
      </c>
      <c r="G39" s="112">
        <v>0</v>
      </c>
      <c r="H39" s="111">
        <v>0</v>
      </c>
      <c r="I39" s="28"/>
    </row>
    <row r="40" spans="1:9" ht="20.25" customHeight="1" x14ac:dyDescent="0.2">
      <c r="A40" s="338"/>
      <c r="B40" s="91"/>
      <c r="C40" s="91"/>
      <c r="D40" s="111">
        <v>0</v>
      </c>
      <c r="E40" s="111">
        <v>0</v>
      </c>
      <c r="F40" s="111">
        <v>0</v>
      </c>
      <c r="G40" s="112">
        <v>0</v>
      </c>
      <c r="H40" s="111">
        <v>0</v>
      </c>
      <c r="I40" s="28"/>
    </row>
    <row r="41" spans="1:9" ht="20.25" customHeight="1" x14ac:dyDescent="0.2">
      <c r="A41" s="338"/>
      <c r="B41" s="91"/>
      <c r="C41" s="91"/>
      <c r="D41" s="111">
        <v>0</v>
      </c>
      <c r="E41" s="111">
        <v>0</v>
      </c>
      <c r="F41" s="111">
        <v>0</v>
      </c>
      <c r="G41" s="112">
        <v>0</v>
      </c>
      <c r="H41" s="111">
        <v>0</v>
      </c>
      <c r="I41" s="28"/>
    </row>
    <row r="42" spans="1:9" ht="20.25" customHeight="1" x14ac:dyDescent="0.2">
      <c r="A42" s="338"/>
      <c r="B42" s="91"/>
      <c r="C42" s="91"/>
      <c r="D42" s="111">
        <v>0</v>
      </c>
      <c r="E42" s="111">
        <v>0</v>
      </c>
      <c r="F42" s="111">
        <v>0</v>
      </c>
      <c r="G42" s="112">
        <v>0</v>
      </c>
      <c r="H42" s="111">
        <v>0</v>
      </c>
      <c r="I42" s="28"/>
    </row>
    <row r="43" spans="1:9" ht="20.25" customHeight="1" x14ac:dyDescent="0.2">
      <c r="A43" s="338"/>
      <c r="B43" s="91"/>
      <c r="C43" s="91"/>
      <c r="D43" s="111">
        <v>0</v>
      </c>
      <c r="E43" s="111">
        <v>0</v>
      </c>
      <c r="F43" s="111">
        <v>0</v>
      </c>
      <c r="G43" s="112">
        <v>0</v>
      </c>
      <c r="H43" s="111">
        <v>0</v>
      </c>
      <c r="I43" s="28"/>
    </row>
    <row r="44" spans="1:9" ht="20.25" customHeight="1" x14ac:dyDescent="0.2">
      <c r="A44" s="338"/>
      <c r="B44" s="91"/>
      <c r="C44" s="91"/>
      <c r="D44" s="111">
        <v>0</v>
      </c>
      <c r="E44" s="111">
        <v>0</v>
      </c>
      <c r="F44" s="111">
        <v>0</v>
      </c>
      <c r="G44" s="112">
        <v>0</v>
      </c>
      <c r="H44" s="111">
        <v>0</v>
      </c>
      <c r="I44" s="28"/>
    </row>
    <row r="45" spans="1:9" ht="21" customHeight="1" x14ac:dyDescent="0.2">
      <c r="A45" s="338"/>
      <c r="B45" s="91"/>
      <c r="C45" s="91"/>
      <c r="D45" s="111">
        <v>0</v>
      </c>
      <c r="E45" s="111">
        <v>0</v>
      </c>
      <c r="F45" s="111">
        <v>0</v>
      </c>
      <c r="G45" s="112">
        <v>0</v>
      </c>
      <c r="H45" s="111">
        <v>0</v>
      </c>
      <c r="I45" s="28"/>
    </row>
    <row r="46" spans="1:9" ht="20.100000000000001" customHeight="1" x14ac:dyDescent="0.2">
      <c r="A46" s="338"/>
      <c r="B46" s="91"/>
      <c r="C46" s="91"/>
      <c r="D46" s="111">
        <v>0</v>
      </c>
      <c r="E46" s="111">
        <v>0</v>
      </c>
      <c r="F46" s="111">
        <v>0</v>
      </c>
      <c r="G46" s="112">
        <v>0</v>
      </c>
      <c r="H46" s="111">
        <v>0</v>
      </c>
      <c r="I46" s="28"/>
    </row>
    <row r="47" spans="1:9" ht="20.25" customHeight="1" x14ac:dyDescent="0.2">
      <c r="A47" s="338"/>
      <c r="B47" s="91"/>
      <c r="C47" s="91"/>
      <c r="D47" s="111">
        <v>0</v>
      </c>
      <c r="E47" s="111">
        <v>0</v>
      </c>
      <c r="F47" s="111">
        <v>0</v>
      </c>
      <c r="G47" s="112">
        <v>0</v>
      </c>
      <c r="H47" s="111">
        <v>0</v>
      </c>
      <c r="I47" s="28"/>
    </row>
    <row r="48" spans="1:9" ht="21" customHeight="1" x14ac:dyDescent="0.2">
      <c r="A48" s="338"/>
      <c r="B48" s="91"/>
      <c r="C48" s="91"/>
      <c r="D48" s="111">
        <v>0</v>
      </c>
      <c r="E48" s="111">
        <v>0</v>
      </c>
      <c r="F48" s="111">
        <v>0</v>
      </c>
      <c r="G48" s="112">
        <v>0</v>
      </c>
      <c r="H48" s="111">
        <v>0</v>
      </c>
      <c r="I48" s="28"/>
    </row>
    <row r="49" spans="1:9" ht="21" customHeight="1" x14ac:dyDescent="0.2">
      <c r="A49" s="338"/>
      <c r="B49" s="91"/>
      <c r="C49" s="91"/>
      <c r="D49" s="111">
        <v>0</v>
      </c>
      <c r="E49" s="111">
        <v>0</v>
      </c>
      <c r="F49" s="111">
        <v>0</v>
      </c>
      <c r="G49" s="112">
        <v>0</v>
      </c>
      <c r="H49" s="111">
        <v>0</v>
      </c>
      <c r="I49" s="28"/>
    </row>
    <row r="50" spans="1:9" ht="21" customHeight="1" x14ac:dyDescent="0.2">
      <c r="A50" s="338"/>
      <c r="B50" s="91"/>
      <c r="C50" s="91"/>
      <c r="D50" s="111">
        <v>0</v>
      </c>
      <c r="E50" s="111">
        <v>0</v>
      </c>
      <c r="F50" s="111">
        <v>0</v>
      </c>
      <c r="G50" s="112">
        <v>0</v>
      </c>
      <c r="H50" s="111">
        <v>0</v>
      </c>
      <c r="I50" s="28"/>
    </row>
    <row r="51" spans="1:9" ht="21" customHeight="1" x14ac:dyDescent="0.2">
      <c r="A51" s="338"/>
      <c r="B51" s="91"/>
      <c r="C51" s="91"/>
      <c r="D51" s="111">
        <v>0</v>
      </c>
      <c r="E51" s="111">
        <v>0</v>
      </c>
      <c r="F51" s="111">
        <v>0</v>
      </c>
      <c r="G51" s="112">
        <v>0</v>
      </c>
      <c r="H51" s="111">
        <v>0</v>
      </c>
      <c r="I51" s="28"/>
    </row>
    <row r="52" spans="1:9" ht="21" customHeight="1" x14ac:dyDescent="0.2">
      <c r="A52" s="338"/>
      <c r="B52" s="91"/>
      <c r="C52" s="91"/>
      <c r="D52" s="111">
        <v>0</v>
      </c>
      <c r="E52" s="111">
        <v>0</v>
      </c>
      <c r="F52" s="111">
        <v>0</v>
      </c>
      <c r="G52" s="112">
        <v>0</v>
      </c>
      <c r="H52" s="111">
        <v>0</v>
      </c>
      <c r="I52" s="28"/>
    </row>
    <row r="53" spans="1:9" ht="21" customHeight="1" x14ac:dyDescent="0.2">
      <c r="A53" s="338"/>
      <c r="B53" s="91"/>
      <c r="C53" s="91"/>
      <c r="D53" s="111">
        <v>0</v>
      </c>
      <c r="E53" s="111">
        <v>0</v>
      </c>
      <c r="F53" s="111">
        <v>0</v>
      </c>
      <c r="G53" s="112">
        <v>0</v>
      </c>
      <c r="H53" s="111">
        <v>0</v>
      </c>
      <c r="I53" s="28"/>
    </row>
    <row r="54" spans="1:9" ht="20.25" customHeight="1" x14ac:dyDescent="0.2">
      <c r="A54" s="220"/>
      <c r="B54" s="91"/>
      <c r="C54" s="91"/>
      <c r="D54" s="89">
        <v>0</v>
      </c>
      <c r="E54" s="89">
        <v>0</v>
      </c>
      <c r="F54" s="89">
        <v>0</v>
      </c>
      <c r="G54" s="90">
        <v>0</v>
      </c>
      <c r="H54" s="83">
        <v>0</v>
      </c>
      <c r="I54" s="28"/>
    </row>
    <row r="55" spans="1:9" ht="20.100000000000001" customHeight="1" x14ac:dyDescent="0.25">
      <c r="A55" s="223" t="s">
        <v>143</v>
      </c>
      <c r="B55" s="91"/>
      <c r="C55" s="91"/>
      <c r="D55" s="35">
        <f>SUM(D31:D54)</f>
        <v>0</v>
      </c>
      <c r="E55" s="35">
        <f>SUM(E31:E54)</f>
        <v>0</v>
      </c>
      <c r="F55" s="35">
        <f>SUM(F31:F54)</f>
        <v>0</v>
      </c>
      <c r="G55" s="35">
        <f>SUM(G31:G54)</f>
        <v>0</v>
      </c>
      <c r="H55" s="35">
        <f>SUM(H31:H54)</f>
        <v>0</v>
      </c>
      <c r="I55" s="28"/>
    </row>
    <row r="56" spans="1:9" ht="20.100000000000001" customHeight="1" x14ac:dyDescent="0.25">
      <c r="A56" s="223" t="s">
        <v>58</v>
      </c>
      <c r="B56" s="91"/>
      <c r="C56" s="91"/>
      <c r="D56" s="35">
        <f>D26-D55</f>
        <v>0</v>
      </c>
      <c r="E56" s="35">
        <f>E26-E55</f>
        <v>0</v>
      </c>
      <c r="F56" s="35">
        <f>F26-F55</f>
        <v>0</v>
      </c>
      <c r="G56" s="36">
        <f>H26-G55</f>
        <v>0</v>
      </c>
      <c r="H56" s="23">
        <f>H26-H55</f>
        <v>0</v>
      </c>
      <c r="I56" s="28"/>
    </row>
    <row r="57" spans="1:9" ht="15.75" x14ac:dyDescent="0.25">
      <c r="A57" s="223" t="s">
        <v>59</v>
      </c>
      <c r="B57" s="91"/>
      <c r="C57" s="91"/>
      <c r="D57" s="89">
        <v>0</v>
      </c>
      <c r="E57" s="89">
        <f>D60</f>
        <v>0</v>
      </c>
      <c r="F57" s="35">
        <f>+E60</f>
        <v>0</v>
      </c>
      <c r="G57" s="36">
        <f>+F60</f>
        <v>0</v>
      </c>
      <c r="H57" s="23">
        <f>+F60</f>
        <v>0</v>
      </c>
      <c r="I57" s="28"/>
    </row>
    <row r="58" spans="1:9" ht="20.100000000000001" customHeight="1" x14ac:dyDescent="0.25">
      <c r="A58" s="223" t="s">
        <v>60</v>
      </c>
      <c r="B58" s="91"/>
      <c r="C58" s="91"/>
      <c r="D58" s="89">
        <v>0</v>
      </c>
      <c r="E58" s="89">
        <v>0</v>
      </c>
      <c r="F58" s="89">
        <v>0</v>
      </c>
      <c r="G58" s="90">
        <v>0</v>
      </c>
      <c r="H58" s="83">
        <v>0</v>
      </c>
      <c r="I58" s="28"/>
    </row>
    <row r="59" spans="1:9" ht="20.100000000000001" customHeight="1" x14ac:dyDescent="0.25">
      <c r="A59" s="223" t="s">
        <v>66</v>
      </c>
      <c r="B59" s="91"/>
      <c r="C59" s="91"/>
      <c r="D59" s="89">
        <v>0</v>
      </c>
      <c r="E59" s="89">
        <v>0</v>
      </c>
      <c r="F59" s="89">
        <v>0</v>
      </c>
      <c r="G59" s="90">
        <v>0</v>
      </c>
      <c r="H59" s="83">
        <v>0</v>
      </c>
      <c r="I59" s="28"/>
    </row>
    <row r="60" spans="1:9" ht="20.100000000000001" customHeight="1" x14ac:dyDescent="0.25">
      <c r="A60" s="223" t="s">
        <v>144</v>
      </c>
      <c r="B60" s="91"/>
      <c r="C60" s="91"/>
      <c r="D60" s="35">
        <f>D56+D57+D58-D59</f>
        <v>0</v>
      </c>
      <c r="E60" s="35">
        <f>E56+E57+E58-E59</f>
        <v>0</v>
      </c>
      <c r="F60" s="36">
        <f>F56+F57+F58-F59</f>
        <v>0</v>
      </c>
      <c r="G60" s="37">
        <f>G56+G57+G58-G59</f>
        <v>0</v>
      </c>
      <c r="H60" s="38">
        <f>H56+H57+H58-H59</f>
        <v>0</v>
      </c>
      <c r="I60" s="28"/>
    </row>
    <row r="61" spans="1:9" ht="20.100000000000001" customHeight="1" x14ac:dyDescent="0.2">
      <c r="E61" s="1"/>
      <c r="F61" s="1"/>
      <c r="G61" s="1"/>
    </row>
  </sheetData>
  <mergeCells count="4">
    <mergeCell ref="A4:H4"/>
    <mergeCell ref="A5:H5"/>
    <mergeCell ref="A6:H6"/>
    <mergeCell ref="E8:H8"/>
  </mergeCells>
  <pageMargins left="0.7" right="0.7" top="0.75" bottom="0.75" header="0.3" footer="0.3"/>
  <pageSetup scale="61" orientation="portrait" r:id="rId1"/>
  <legacyDrawing r:id="rId2"/>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B56891-8664-4233-9E43-9D14C4FF2B71}">
  <sheetPr>
    <pageSetUpPr fitToPage="1"/>
  </sheetPr>
  <dimension ref="A1:J57"/>
  <sheetViews>
    <sheetView showGridLines="0" zoomScale="85" zoomScaleNormal="85" workbookViewId="0">
      <selection sqref="A1:J58"/>
    </sheetView>
  </sheetViews>
  <sheetFormatPr defaultColWidth="8.88671875" defaultRowHeight="15" x14ac:dyDescent="0.2"/>
  <cols>
    <col min="1" max="1" width="5.44140625" style="10" customWidth="1"/>
    <col min="2" max="4" width="8.88671875" style="10"/>
    <col min="5" max="5" width="14.6640625" style="10" customWidth="1"/>
    <col min="6" max="6" width="11.77734375" style="10" customWidth="1"/>
    <col min="7" max="7" width="17.44140625" style="10" customWidth="1"/>
    <col min="8" max="8" width="2.77734375" style="10" customWidth="1"/>
    <col min="9" max="9" width="16.88671875" style="10" customWidth="1"/>
    <col min="10" max="10" width="8.88671875" style="10"/>
    <col min="11" max="11" width="15.44140625" style="10" bestFit="1" customWidth="1"/>
    <col min="12" max="14" width="8.88671875" style="10"/>
    <col min="15" max="15" width="19.21875" style="10" customWidth="1"/>
    <col min="16" max="16" width="12.77734375" style="10" customWidth="1"/>
    <col min="17" max="16384" width="8.88671875" style="10"/>
  </cols>
  <sheetData>
    <row r="1" spans="1:9" x14ac:dyDescent="0.2">
      <c r="I1" s="182" t="s">
        <v>116</v>
      </c>
    </row>
    <row r="2" spans="1:9" ht="26.25" x14ac:dyDescent="0.4">
      <c r="D2" s="39"/>
      <c r="E2" s="87" t="s">
        <v>292</v>
      </c>
      <c r="F2" s="91"/>
    </row>
    <row r="3" spans="1:9" ht="23.25" x14ac:dyDescent="0.35">
      <c r="A3" s="15"/>
      <c r="B3" s="11"/>
      <c r="C3" s="15"/>
      <c r="D3" s="15"/>
      <c r="E3" s="402" t="s">
        <v>215</v>
      </c>
      <c r="F3" s="403"/>
      <c r="G3" s="15"/>
      <c r="H3" s="15"/>
      <c r="I3" s="15"/>
    </row>
    <row r="4" spans="1:9" ht="23.25" x14ac:dyDescent="0.35">
      <c r="A4" s="15"/>
      <c r="B4" s="11"/>
      <c r="C4" s="15"/>
      <c r="D4" s="15"/>
      <c r="E4" s="40"/>
      <c r="F4" s="41"/>
      <c r="G4" s="15"/>
      <c r="H4" s="15"/>
      <c r="I4" s="15"/>
    </row>
    <row r="6" spans="1:9" ht="15.75" x14ac:dyDescent="0.25">
      <c r="B6" s="18" t="s">
        <v>236</v>
      </c>
    </row>
    <row r="7" spans="1:9" x14ac:dyDescent="0.2">
      <c r="A7" s="9" t="s">
        <v>9</v>
      </c>
      <c r="B7" s="9" t="s">
        <v>145</v>
      </c>
      <c r="G7" s="21">
        <f>+'NLF 4 WKS'!H55</f>
        <v>0</v>
      </c>
      <c r="H7" s="14"/>
      <c r="I7" s="14"/>
    </row>
    <row r="8" spans="1:9" x14ac:dyDescent="0.2">
      <c r="B8" s="9" t="s">
        <v>153</v>
      </c>
      <c r="G8" s="22">
        <f>+'NLF 4 WKS'!H59</f>
        <v>0</v>
      </c>
      <c r="H8" s="14"/>
      <c r="I8" s="14"/>
    </row>
    <row r="9" spans="1:9" ht="15.75" thickBot="1" x14ac:dyDescent="0.25">
      <c r="B9" s="9" t="s">
        <v>10</v>
      </c>
      <c r="G9" s="22"/>
      <c r="H9" s="14"/>
      <c r="I9" s="126">
        <f>G7+G8</f>
        <v>0</v>
      </c>
    </row>
    <row r="11" spans="1:9" ht="15.75" x14ac:dyDescent="0.25">
      <c r="B11" s="18" t="s">
        <v>235</v>
      </c>
    </row>
    <row r="12" spans="1:9" x14ac:dyDescent="0.2">
      <c r="A12" s="9">
        <v>4</v>
      </c>
      <c r="B12" s="9" t="s">
        <v>115</v>
      </c>
      <c r="F12" s="9" t="str">
        <f>(+TOC!D2-1) &amp; " (Note 1)"</f>
        <v>2026 (Note 1)</v>
      </c>
      <c r="I12" s="21">
        <f>+'NLF 4 WKS'!F60</f>
        <v>0</v>
      </c>
    </row>
    <row r="13" spans="1:9" x14ac:dyDescent="0.2">
      <c r="A13" s="9" t="s">
        <v>16</v>
      </c>
      <c r="B13" s="9" t="s">
        <v>154</v>
      </c>
      <c r="G13" s="20">
        <f>+'NLF 4 WKS'!H26</f>
        <v>0</v>
      </c>
      <c r="I13" s="1"/>
    </row>
    <row r="14" spans="1:9" x14ac:dyDescent="0.2">
      <c r="B14" s="9" t="s">
        <v>155</v>
      </c>
      <c r="G14" s="19">
        <f>+'NLF 4 WKS'!H58</f>
        <v>0</v>
      </c>
    </row>
    <row r="15" spans="1:9" x14ac:dyDescent="0.2">
      <c r="B15" s="9" t="s">
        <v>17</v>
      </c>
      <c r="G15" s="1"/>
    </row>
    <row r="16" spans="1:9" x14ac:dyDescent="0.2">
      <c r="B16" s="9" t="s">
        <v>18</v>
      </c>
      <c r="I16" s="24">
        <f>G13+G14</f>
        <v>0</v>
      </c>
    </row>
    <row r="17" spans="1:10" x14ac:dyDescent="0.2">
      <c r="B17" s="9"/>
      <c r="I17" s="13"/>
    </row>
    <row r="18" spans="1:10" ht="16.5" thickBot="1" x14ac:dyDescent="0.3">
      <c r="A18" s="9" t="s">
        <v>19</v>
      </c>
      <c r="B18" s="18" t="s">
        <v>20</v>
      </c>
      <c r="I18" s="126">
        <f>I12+I16</f>
        <v>0</v>
      </c>
    </row>
    <row r="19" spans="1:10" ht="15.75" x14ac:dyDescent="0.25">
      <c r="A19" s="9"/>
      <c r="B19" s="18"/>
      <c r="I19" s="125"/>
    </row>
    <row r="20" spans="1:10" ht="15.75" x14ac:dyDescent="0.25">
      <c r="A20" s="9">
        <v>7</v>
      </c>
      <c r="B20" s="18" t="s">
        <v>237</v>
      </c>
      <c r="I20" s="125"/>
    </row>
    <row r="21" spans="1:10" ht="15.75" thickBot="1" x14ac:dyDescent="0.25">
      <c r="A21" s="9"/>
      <c r="B21" s="9" t="s">
        <v>238</v>
      </c>
      <c r="I21" s="127">
        <f>+I18-I9</f>
        <v>0</v>
      </c>
    </row>
    <row r="22" spans="1:10" ht="16.5" thickTop="1" x14ac:dyDescent="0.25">
      <c r="A22" s="9"/>
      <c r="B22" s="18"/>
      <c r="I22" s="125"/>
    </row>
    <row r="23" spans="1:10" x14ac:dyDescent="0.2">
      <c r="A23" s="9"/>
    </row>
    <row r="24" spans="1:10" ht="15" customHeight="1" x14ac:dyDescent="0.2">
      <c r="A24" s="362" t="s">
        <v>234</v>
      </c>
      <c r="B24" s="362"/>
      <c r="C24" s="362"/>
      <c r="D24" s="362"/>
      <c r="E24" s="362"/>
      <c r="F24" s="362"/>
      <c r="G24" s="362"/>
      <c r="H24" s="362"/>
      <c r="I24" s="362"/>
    </row>
    <row r="25" spans="1:10" x14ac:dyDescent="0.2">
      <c r="A25" s="362"/>
      <c r="B25" s="362"/>
      <c r="C25" s="362"/>
      <c r="D25" s="362"/>
      <c r="E25" s="362"/>
      <c r="F25" s="362"/>
      <c r="G25" s="362"/>
      <c r="H25" s="362"/>
      <c r="I25" s="362"/>
    </row>
    <row r="26" spans="1:10" x14ac:dyDescent="0.2">
      <c r="A26" s="362"/>
      <c r="B26" s="362"/>
      <c r="C26" s="362"/>
      <c r="D26" s="362"/>
      <c r="E26" s="362"/>
      <c r="F26" s="362"/>
      <c r="G26" s="362"/>
      <c r="H26" s="362"/>
      <c r="I26" s="362"/>
    </row>
    <row r="27" spans="1:10" hidden="1" x14ac:dyDescent="0.2">
      <c r="A27" s="44"/>
      <c r="B27" s="44"/>
      <c r="C27" s="44"/>
      <c r="D27" s="44"/>
      <c r="E27" s="44"/>
      <c r="F27" s="44"/>
      <c r="G27" s="44"/>
      <c r="H27" s="44"/>
      <c r="I27" s="44"/>
    </row>
    <row r="28" spans="1:10" ht="15.75" hidden="1" x14ac:dyDescent="0.25">
      <c r="A28" s="16" t="s">
        <v>124</v>
      </c>
    </row>
    <row r="29" spans="1:10" ht="15.75" hidden="1" x14ac:dyDescent="0.25">
      <c r="A29" s="16"/>
    </row>
    <row r="30" spans="1:10" ht="19.5" hidden="1" customHeight="1" x14ac:dyDescent="0.2">
      <c r="A30" s="360" t="s">
        <v>123</v>
      </c>
      <c r="B30" s="360"/>
      <c r="C30" s="360"/>
      <c r="D30" s="360"/>
      <c r="E30" s="360"/>
      <c r="F30" s="360"/>
      <c r="G30" s="360"/>
      <c r="H30" s="360"/>
      <c r="I30" s="360"/>
      <c r="J30" s="360"/>
    </row>
    <row r="31" spans="1:10" ht="19.5" hidden="1" customHeight="1" x14ac:dyDescent="0.2">
      <c r="A31" s="360"/>
      <c r="B31" s="360"/>
      <c r="C31" s="360"/>
      <c r="D31" s="360"/>
      <c r="E31" s="360"/>
      <c r="F31" s="360"/>
      <c r="G31" s="360"/>
      <c r="H31" s="360"/>
      <c r="I31" s="360"/>
      <c r="J31" s="360"/>
    </row>
    <row r="32" spans="1:10" ht="19.5" hidden="1" customHeight="1" x14ac:dyDescent="0.2">
      <c r="A32" s="360"/>
      <c r="B32" s="360"/>
      <c r="C32" s="360"/>
      <c r="D32" s="360"/>
      <c r="E32" s="360"/>
      <c r="F32" s="360"/>
      <c r="G32" s="360"/>
      <c r="H32" s="360"/>
      <c r="I32" s="360"/>
      <c r="J32" s="360"/>
    </row>
    <row r="33" spans="1:10" ht="19.5" hidden="1" customHeight="1" x14ac:dyDescent="0.2">
      <c r="A33" s="360"/>
      <c r="B33" s="360"/>
      <c r="C33" s="360"/>
      <c r="D33" s="360"/>
      <c r="E33" s="360"/>
      <c r="F33" s="360"/>
      <c r="G33" s="360"/>
      <c r="H33" s="360"/>
      <c r="I33" s="360"/>
      <c r="J33" s="360"/>
    </row>
    <row r="34" spans="1:10" ht="19.5" hidden="1" customHeight="1" x14ac:dyDescent="0.2">
      <c r="A34" s="360"/>
      <c r="B34" s="360"/>
      <c r="C34" s="360"/>
      <c r="D34" s="360"/>
      <c r="E34" s="360"/>
      <c r="F34" s="360"/>
      <c r="G34" s="360"/>
      <c r="H34" s="360"/>
      <c r="I34" s="360"/>
      <c r="J34" s="360"/>
    </row>
    <row r="35" spans="1:10" hidden="1" x14ac:dyDescent="0.2"/>
    <row r="36" spans="1:10" ht="18.75" hidden="1" customHeight="1" x14ac:dyDescent="0.2">
      <c r="A36" s="360" t="s">
        <v>121</v>
      </c>
      <c r="B36" s="360"/>
      <c r="C36" s="360"/>
      <c r="D36" s="360"/>
      <c r="E36" s="360"/>
      <c r="F36" s="360"/>
      <c r="G36" s="360"/>
      <c r="H36" s="360"/>
      <c r="I36" s="360"/>
      <c r="J36" s="360"/>
    </row>
    <row r="37" spans="1:10" ht="18.75" hidden="1" customHeight="1" x14ac:dyDescent="0.2">
      <c r="A37" s="360"/>
      <c r="B37" s="360"/>
      <c r="C37" s="360"/>
      <c r="D37" s="360"/>
      <c r="E37" s="360"/>
      <c r="F37" s="360"/>
      <c r="G37" s="360"/>
      <c r="H37" s="360"/>
      <c r="I37" s="360"/>
      <c r="J37" s="360"/>
    </row>
    <row r="38" spans="1:10" ht="18.75" hidden="1" customHeight="1" x14ac:dyDescent="0.2">
      <c r="A38" s="360"/>
      <c r="B38" s="360"/>
      <c r="C38" s="360"/>
      <c r="D38" s="360"/>
      <c r="E38" s="360"/>
      <c r="F38" s="360"/>
      <c r="G38" s="360"/>
      <c r="H38" s="360"/>
      <c r="I38" s="360"/>
      <c r="J38" s="360"/>
    </row>
    <row r="39" spans="1:10" ht="18.75" hidden="1" customHeight="1" x14ac:dyDescent="0.2">
      <c r="A39" s="360"/>
      <c r="B39" s="360"/>
      <c r="C39" s="360"/>
      <c r="D39" s="360"/>
      <c r="E39" s="360"/>
      <c r="F39" s="360"/>
      <c r="G39" s="360"/>
      <c r="H39" s="360"/>
      <c r="I39" s="360"/>
      <c r="J39" s="360"/>
    </row>
    <row r="40" spans="1:10" ht="18.75" hidden="1" customHeight="1" x14ac:dyDescent="0.2">
      <c r="A40" s="360"/>
      <c r="B40" s="360"/>
      <c r="C40" s="360"/>
      <c r="D40" s="360"/>
      <c r="E40" s="360"/>
      <c r="F40" s="360"/>
      <c r="G40" s="360"/>
      <c r="H40" s="360"/>
      <c r="I40" s="360"/>
      <c r="J40" s="360"/>
    </row>
    <row r="41" spans="1:10" ht="18.75" hidden="1" customHeight="1" x14ac:dyDescent="0.2">
      <c r="A41" s="360"/>
      <c r="B41" s="360"/>
      <c r="C41" s="360"/>
      <c r="D41" s="360"/>
      <c r="E41" s="360"/>
      <c r="F41" s="360"/>
      <c r="G41" s="360"/>
      <c r="H41" s="360"/>
      <c r="I41" s="360"/>
      <c r="J41" s="360"/>
    </row>
    <row r="42" spans="1:10" ht="21.75" hidden="1" customHeight="1" x14ac:dyDescent="0.2">
      <c r="A42" s="360"/>
      <c r="B42" s="360"/>
      <c r="C42" s="360"/>
      <c r="D42" s="360"/>
      <c r="E42" s="360"/>
      <c r="F42" s="360"/>
      <c r="G42" s="360"/>
      <c r="H42" s="360"/>
      <c r="I42" s="360"/>
      <c r="J42" s="360"/>
    </row>
    <row r="43" spans="1:10" hidden="1" x14ac:dyDescent="0.2">
      <c r="A43" s="360" t="s">
        <v>122</v>
      </c>
      <c r="B43" s="360"/>
      <c r="C43" s="360"/>
      <c r="D43" s="360"/>
      <c r="E43" s="360"/>
      <c r="F43" s="360"/>
      <c r="G43" s="360"/>
      <c r="H43" s="360"/>
      <c r="I43" s="360"/>
      <c r="J43" s="360"/>
    </row>
    <row r="44" spans="1:10" hidden="1" x14ac:dyDescent="0.2">
      <c r="A44" s="360"/>
      <c r="B44" s="360"/>
      <c r="C44" s="360"/>
      <c r="D44" s="360"/>
      <c r="E44" s="360"/>
      <c r="F44" s="360"/>
      <c r="G44" s="360"/>
      <c r="H44" s="360"/>
      <c r="I44" s="360"/>
      <c r="J44" s="360"/>
    </row>
    <row r="45" spans="1:10" hidden="1" x14ac:dyDescent="0.2">
      <c r="A45" s="360"/>
      <c r="B45" s="360"/>
      <c r="C45" s="360"/>
      <c r="D45" s="360"/>
      <c r="E45" s="360"/>
      <c r="F45" s="360"/>
      <c r="G45" s="360"/>
      <c r="H45" s="360"/>
      <c r="I45" s="360"/>
      <c r="J45" s="360"/>
    </row>
    <row r="46" spans="1:10" hidden="1" x14ac:dyDescent="0.2">
      <c r="A46" s="360"/>
      <c r="B46" s="360"/>
      <c r="C46" s="360"/>
      <c r="D46" s="360"/>
      <c r="E46" s="360"/>
      <c r="F46" s="360"/>
      <c r="G46" s="360"/>
      <c r="H46" s="360"/>
      <c r="I46" s="360"/>
      <c r="J46" s="360"/>
    </row>
    <row r="47" spans="1:10" hidden="1" x14ac:dyDescent="0.2">
      <c r="A47" s="360"/>
      <c r="B47" s="360"/>
      <c r="C47" s="360"/>
      <c r="D47" s="360"/>
      <c r="E47" s="360"/>
      <c r="F47" s="360"/>
      <c r="G47" s="360"/>
      <c r="H47" s="360"/>
      <c r="I47" s="360"/>
      <c r="J47" s="360"/>
    </row>
    <row r="48" spans="1:10" hidden="1" x14ac:dyDescent="0.2">
      <c r="A48" s="360"/>
      <c r="B48" s="360"/>
      <c r="C48" s="360"/>
      <c r="D48" s="360"/>
      <c r="E48" s="360"/>
      <c r="F48" s="360"/>
      <c r="G48" s="360"/>
      <c r="H48" s="360"/>
      <c r="I48" s="360"/>
      <c r="J48" s="360"/>
    </row>
    <row r="49" spans="1:10" hidden="1" x14ac:dyDescent="0.2">
      <c r="A49" s="360"/>
      <c r="B49" s="360"/>
      <c r="C49" s="360"/>
      <c r="D49" s="360"/>
      <c r="E49" s="360"/>
      <c r="F49" s="360"/>
      <c r="G49" s="360"/>
      <c r="H49" s="360"/>
      <c r="I49" s="360"/>
      <c r="J49" s="360"/>
    </row>
    <row r="50" spans="1:10" hidden="1" x14ac:dyDescent="0.2">
      <c r="A50" s="360"/>
      <c r="B50" s="360"/>
      <c r="C50" s="360"/>
      <c r="D50" s="360"/>
      <c r="E50" s="360"/>
      <c r="F50" s="360"/>
      <c r="G50" s="360"/>
      <c r="H50" s="360"/>
      <c r="I50" s="360"/>
      <c r="J50" s="360"/>
    </row>
    <row r="51" spans="1:10" hidden="1" x14ac:dyDescent="0.2">
      <c r="A51" s="360"/>
      <c r="B51" s="360"/>
      <c r="C51" s="360"/>
      <c r="D51" s="360"/>
      <c r="E51" s="360"/>
      <c r="F51" s="360"/>
      <c r="G51" s="360"/>
      <c r="H51" s="360"/>
      <c r="I51" s="360"/>
      <c r="J51" s="360"/>
    </row>
    <row r="52" spans="1:10" hidden="1" x14ac:dyDescent="0.2">
      <c r="A52" s="360"/>
      <c r="B52" s="360"/>
      <c r="C52" s="360"/>
      <c r="D52" s="360"/>
      <c r="E52" s="360"/>
      <c r="F52" s="360"/>
      <c r="G52" s="360"/>
      <c r="H52" s="360"/>
      <c r="I52" s="360"/>
      <c r="J52" s="360"/>
    </row>
    <row r="53" spans="1:10" hidden="1" x14ac:dyDescent="0.2">
      <c r="A53" s="360"/>
      <c r="B53" s="360"/>
      <c r="C53" s="360"/>
      <c r="D53" s="360"/>
      <c r="E53" s="360"/>
      <c r="F53" s="360"/>
      <c r="G53" s="360"/>
      <c r="H53" s="360"/>
      <c r="I53" s="360"/>
      <c r="J53" s="360"/>
    </row>
    <row r="54" spans="1:10" hidden="1" x14ac:dyDescent="0.2">
      <c r="A54" s="360"/>
      <c r="B54" s="360"/>
      <c r="C54" s="360"/>
      <c r="D54" s="360"/>
      <c r="E54" s="360"/>
      <c r="F54" s="360"/>
      <c r="G54" s="360"/>
      <c r="H54" s="360"/>
      <c r="I54" s="360"/>
      <c r="J54" s="360"/>
    </row>
    <row r="55" spans="1:10" hidden="1" x14ac:dyDescent="0.2">
      <c r="A55" s="360"/>
      <c r="B55" s="360"/>
      <c r="C55" s="360"/>
      <c r="D55" s="360"/>
      <c r="E55" s="360"/>
      <c r="F55" s="360"/>
      <c r="G55" s="360"/>
      <c r="H55" s="360"/>
      <c r="I55" s="360"/>
      <c r="J55" s="360"/>
    </row>
    <row r="56" spans="1:10" hidden="1" x14ac:dyDescent="0.2">
      <c r="A56" s="360"/>
      <c r="B56" s="360"/>
      <c r="C56" s="360"/>
      <c r="D56" s="360"/>
      <c r="E56" s="360"/>
      <c r="F56" s="360"/>
      <c r="G56" s="360"/>
      <c r="H56" s="360"/>
      <c r="I56" s="360"/>
      <c r="J56" s="360"/>
    </row>
    <row r="57" spans="1:10" hidden="1" x14ac:dyDescent="0.2"/>
  </sheetData>
  <mergeCells count="5">
    <mergeCell ref="E3:F3"/>
    <mergeCell ref="A24:I26"/>
    <mergeCell ref="A30:J34"/>
    <mergeCell ref="A36:J42"/>
    <mergeCell ref="A43:J56"/>
  </mergeCells>
  <pageMargins left="0.7" right="0.7" top="0.75" bottom="0.75" header="0.3" footer="0.3"/>
  <pageSetup scale="72" orientation="portrait" r:id="rId1"/>
</worksheet>
</file>

<file path=xl/worksheets/sheet9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B82A75-934E-44CD-A216-3610EDA0AD1A}">
  <sheetPr>
    <pageSetUpPr fitToPage="1"/>
  </sheetPr>
  <dimension ref="A1:I61"/>
  <sheetViews>
    <sheetView topLeftCell="A17" zoomScale="85" zoomScaleNormal="85" workbookViewId="0">
      <selection activeCell="E57" sqref="E57"/>
    </sheetView>
  </sheetViews>
  <sheetFormatPr defaultColWidth="9.77734375" defaultRowHeight="15" x14ac:dyDescent="0.2"/>
  <cols>
    <col min="1" max="2" width="9.77734375" style="10"/>
    <col min="3" max="3" width="13.5546875" style="10" customWidth="1"/>
    <col min="4" max="4" width="14.109375" style="10" customWidth="1"/>
    <col min="5" max="6" width="15.77734375" style="10" customWidth="1"/>
    <col min="7" max="8" width="14.77734375" style="10" customWidth="1"/>
    <col min="9" max="9" width="4.77734375" style="10" customWidth="1"/>
    <col min="10" max="16384" width="9.77734375" style="10"/>
  </cols>
  <sheetData>
    <row r="1" spans="1:9" ht="15" customHeight="1" x14ac:dyDescent="0.2">
      <c r="H1" s="182" t="s">
        <v>116</v>
      </c>
    </row>
    <row r="2" spans="1:9" ht="15" customHeight="1" x14ac:dyDescent="0.2">
      <c r="H2" s="9"/>
    </row>
    <row r="3" spans="1:9" ht="15" customHeight="1" x14ac:dyDescent="0.2"/>
    <row r="4" spans="1:9" ht="15" customHeight="1" x14ac:dyDescent="0.25">
      <c r="A4" s="398" t="str">
        <f>+'NLF 4'!E2</f>
        <v>NLF Example Fund 4</v>
      </c>
      <c r="B4" s="398"/>
      <c r="C4" s="398"/>
      <c r="D4" s="398"/>
      <c r="E4" s="398"/>
      <c r="F4" s="398"/>
      <c r="G4" s="398"/>
      <c r="H4" s="398"/>
    </row>
    <row r="5" spans="1:9" ht="15" customHeight="1" x14ac:dyDescent="0.25">
      <c r="A5" s="397" t="s">
        <v>156</v>
      </c>
      <c r="B5" s="397"/>
      <c r="C5" s="397"/>
      <c r="D5" s="397"/>
      <c r="E5" s="397"/>
      <c r="F5" s="397"/>
      <c r="G5" s="397"/>
      <c r="H5" s="397"/>
    </row>
    <row r="6" spans="1:9" ht="15" customHeight="1" x14ac:dyDescent="0.25">
      <c r="A6" s="397" t="str">
        <f>+'NLF 4'!E3</f>
        <v>Fund XXXX</v>
      </c>
      <c r="B6" s="397"/>
      <c r="C6" s="397"/>
      <c r="D6" s="397"/>
      <c r="E6" s="397"/>
      <c r="F6" s="397"/>
      <c r="G6" s="397"/>
      <c r="H6" s="397"/>
    </row>
    <row r="7" spans="1:9" ht="15" customHeight="1" x14ac:dyDescent="0.2">
      <c r="C7" s="9"/>
      <c r="D7" s="9"/>
    </row>
    <row r="8" spans="1:9" ht="15" customHeight="1" x14ac:dyDescent="0.2">
      <c r="D8" s="340" t="s">
        <v>697</v>
      </c>
      <c r="E8" s="399" t="s">
        <v>698</v>
      </c>
      <c r="F8" s="400"/>
      <c r="G8" s="400"/>
      <c r="H8" s="401"/>
    </row>
    <row r="9" spans="1:9" ht="15" customHeight="1" x14ac:dyDescent="0.2">
      <c r="D9" s="5" t="s">
        <v>28</v>
      </c>
      <c r="E9" s="5" t="s">
        <v>28</v>
      </c>
      <c r="F9" s="5" t="s">
        <v>29</v>
      </c>
      <c r="G9" s="29" t="s">
        <v>29</v>
      </c>
      <c r="H9" s="30"/>
      <c r="I9" s="28"/>
    </row>
    <row r="10" spans="1:9" ht="15" customHeight="1" x14ac:dyDescent="0.2">
      <c r="D10" s="5" t="s">
        <v>30</v>
      </c>
      <c r="E10" s="5" t="s">
        <v>30</v>
      </c>
      <c r="F10" s="5" t="s">
        <v>30</v>
      </c>
      <c r="G10" s="29" t="s">
        <v>30</v>
      </c>
      <c r="H10" s="30"/>
      <c r="I10" s="28"/>
    </row>
    <row r="11" spans="1:9" ht="15" customHeight="1" x14ac:dyDescent="0.25">
      <c r="A11" s="223" t="s">
        <v>31</v>
      </c>
      <c r="B11" s="91"/>
      <c r="C11" s="91"/>
      <c r="D11" s="31">
        <f>+E11-1</f>
        <v>2024</v>
      </c>
      <c r="E11" s="31">
        <f>+F11-1</f>
        <v>2025</v>
      </c>
      <c r="F11" s="31">
        <f>+G11-1</f>
        <v>2026</v>
      </c>
      <c r="G11" s="32">
        <f>+TOC!D2</f>
        <v>2027</v>
      </c>
      <c r="H11" s="33"/>
      <c r="I11" s="28"/>
    </row>
    <row r="12" spans="1:9" ht="21" customHeight="1" x14ac:dyDescent="0.2">
      <c r="A12" s="338" t="s">
        <v>85</v>
      </c>
      <c r="B12" s="91"/>
      <c r="C12" s="91"/>
      <c r="D12" s="117">
        <v>0</v>
      </c>
      <c r="E12" s="117">
        <v>0</v>
      </c>
      <c r="F12" s="118">
        <v>0</v>
      </c>
      <c r="G12" s="113"/>
      <c r="H12" s="120">
        <v>0</v>
      </c>
      <c r="I12" s="53"/>
    </row>
    <row r="13" spans="1:9" ht="21" customHeight="1" x14ac:dyDescent="0.2">
      <c r="A13" s="338" t="s">
        <v>65</v>
      </c>
      <c r="B13" s="91"/>
      <c r="C13" s="91"/>
      <c r="D13" s="117">
        <v>0</v>
      </c>
      <c r="E13" s="117">
        <v>0</v>
      </c>
      <c r="F13" s="118">
        <v>0</v>
      </c>
      <c r="G13" s="113"/>
      <c r="H13" s="120">
        <v>0</v>
      </c>
      <c r="I13" s="53"/>
    </row>
    <row r="14" spans="1:9" ht="21" customHeight="1" x14ac:dyDescent="0.2">
      <c r="A14" s="338" t="s">
        <v>82</v>
      </c>
      <c r="B14" s="91"/>
      <c r="C14" s="91"/>
      <c r="D14" s="117">
        <v>0</v>
      </c>
      <c r="E14" s="117">
        <v>0</v>
      </c>
      <c r="F14" s="118">
        <v>0</v>
      </c>
      <c r="G14" s="113"/>
      <c r="H14" s="120">
        <v>0</v>
      </c>
      <c r="I14" s="34"/>
    </row>
    <row r="15" spans="1:9" ht="20.25" customHeight="1" x14ac:dyDescent="0.2">
      <c r="A15" s="338" t="s">
        <v>86</v>
      </c>
      <c r="B15" s="91"/>
      <c r="C15" s="91"/>
      <c r="D15" s="117">
        <v>0</v>
      </c>
      <c r="E15" s="117">
        <v>0</v>
      </c>
      <c r="F15" s="118">
        <v>0</v>
      </c>
      <c r="G15" s="113"/>
      <c r="H15" s="120">
        <v>0</v>
      </c>
      <c r="I15" s="34"/>
    </row>
    <row r="16" spans="1:9" ht="21" customHeight="1" x14ac:dyDescent="0.2">
      <c r="A16" s="338" t="s">
        <v>87</v>
      </c>
      <c r="B16" s="91"/>
      <c r="C16" s="91"/>
      <c r="D16" s="117">
        <v>0</v>
      </c>
      <c r="E16" s="117">
        <v>0</v>
      </c>
      <c r="F16" s="118">
        <v>0</v>
      </c>
      <c r="G16" s="113"/>
      <c r="H16" s="120">
        <v>0</v>
      </c>
      <c r="I16" s="34"/>
    </row>
    <row r="17" spans="1:9" ht="20.25" customHeight="1" x14ac:dyDescent="0.2">
      <c r="A17" s="338" t="s">
        <v>140</v>
      </c>
      <c r="B17" s="91"/>
      <c r="C17" s="91"/>
      <c r="D17" s="117">
        <v>0</v>
      </c>
      <c r="E17" s="117">
        <v>0</v>
      </c>
      <c r="F17" s="118">
        <v>0</v>
      </c>
      <c r="G17" s="113"/>
      <c r="H17" s="120">
        <v>0</v>
      </c>
      <c r="I17" s="34"/>
    </row>
    <row r="18" spans="1:9" ht="20.25" customHeight="1" x14ac:dyDescent="0.2">
      <c r="A18" s="338" t="s">
        <v>80</v>
      </c>
      <c r="B18" s="91"/>
      <c r="C18" s="91"/>
      <c r="D18" s="117">
        <v>0</v>
      </c>
      <c r="E18" s="117">
        <v>0</v>
      </c>
      <c r="F18" s="118">
        <v>0</v>
      </c>
      <c r="G18" s="113"/>
      <c r="H18" s="120">
        <v>0</v>
      </c>
      <c r="I18" s="34"/>
    </row>
    <row r="19" spans="1:9" ht="20.25" customHeight="1" x14ac:dyDescent="0.2">
      <c r="A19" s="338" t="s">
        <v>56</v>
      </c>
      <c r="B19" s="91"/>
      <c r="C19" s="91"/>
      <c r="D19" s="117">
        <v>0</v>
      </c>
      <c r="E19" s="117">
        <v>0</v>
      </c>
      <c r="F19" s="118">
        <v>0</v>
      </c>
      <c r="G19" s="113"/>
      <c r="H19" s="120">
        <v>0</v>
      </c>
      <c r="I19" s="34"/>
    </row>
    <row r="20" spans="1:9" ht="20.25" customHeight="1" x14ac:dyDescent="0.2">
      <c r="A20" s="338" t="s">
        <v>92</v>
      </c>
      <c r="B20" s="91"/>
      <c r="C20" s="91"/>
      <c r="D20" s="117">
        <v>0</v>
      </c>
      <c r="E20" s="117">
        <v>0</v>
      </c>
      <c r="F20" s="118">
        <v>0</v>
      </c>
      <c r="G20" s="113"/>
      <c r="H20" s="120">
        <v>0</v>
      </c>
      <c r="I20" s="34"/>
    </row>
    <row r="21" spans="1:9" ht="21" customHeight="1" x14ac:dyDescent="0.2">
      <c r="A21" s="338"/>
      <c r="B21" s="91"/>
      <c r="C21" s="91"/>
      <c r="D21" s="117">
        <v>0</v>
      </c>
      <c r="E21" s="117">
        <v>0</v>
      </c>
      <c r="F21" s="118">
        <v>0</v>
      </c>
      <c r="G21" s="113"/>
      <c r="H21" s="120">
        <v>0</v>
      </c>
      <c r="I21" s="34"/>
    </row>
    <row r="22" spans="1:9" ht="21" customHeight="1" x14ac:dyDescent="0.2">
      <c r="A22" s="338"/>
      <c r="B22" s="91"/>
      <c r="C22" s="91"/>
      <c r="D22" s="117">
        <v>0</v>
      </c>
      <c r="E22" s="117">
        <v>0</v>
      </c>
      <c r="F22" s="118">
        <v>0</v>
      </c>
      <c r="G22" s="113"/>
      <c r="H22" s="120">
        <v>0</v>
      </c>
      <c r="I22" s="34"/>
    </row>
    <row r="23" spans="1:9" ht="21" customHeight="1" x14ac:dyDescent="0.2">
      <c r="A23" s="338"/>
      <c r="B23" s="91"/>
      <c r="C23" s="91"/>
      <c r="D23" s="117">
        <v>0</v>
      </c>
      <c r="E23" s="117">
        <v>0</v>
      </c>
      <c r="F23" s="118">
        <v>0</v>
      </c>
      <c r="G23" s="113"/>
      <c r="H23" s="120">
        <v>0</v>
      </c>
      <c r="I23" s="34"/>
    </row>
    <row r="24" spans="1:9" ht="21" customHeight="1" x14ac:dyDescent="0.2">
      <c r="A24" s="338"/>
      <c r="B24" s="91"/>
      <c r="C24" s="91"/>
      <c r="D24" s="117">
        <v>0</v>
      </c>
      <c r="E24" s="117">
        <v>0</v>
      </c>
      <c r="F24" s="118">
        <v>0</v>
      </c>
      <c r="G24" s="113"/>
      <c r="H24" s="120">
        <v>0</v>
      </c>
      <c r="I24" s="34"/>
    </row>
    <row r="25" spans="1:9" ht="20.25" customHeight="1" x14ac:dyDescent="0.2">
      <c r="A25" s="220"/>
      <c r="B25" s="91"/>
      <c r="C25" s="91"/>
      <c r="D25" s="117">
        <v>0</v>
      </c>
      <c r="E25" s="117">
        <v>0</v>
      </c>
      <c r="F25" s="118">
        <v>0</v>
      </c>
      <c r="G25" s="113"/>
      <c r="H25" s="120">
        <v>0</v>
      </c>
      <c r="I25" s="34"/>
    </row>
    <row r="26" spans="1:9" ht="28.5" customHeight="1" x14ac:dyDescent="0.2">
      <c r="A26" s="220" t="s">
        <v>135</v>
      </c>
      <c r="B26" s="91"/>
      <c r="C26" s="91"/>
      <c r="D26" s="35">
        <f>SUM(D12:D25)</f>
        <v>0</v>
      </c>
      <c r="E26" s="35">
        <f>SUM(E12:E25)</f>
        <v>0</v>
      </c>
      <c r="F26" s="35">
        <f>SUM(F12:F25)</f>
        <v>0</v>
      </c>
      <c r="G26" s="55"/>
      <c r="H26" s="207">
        <f>SUM(H12:H25)</f>
        <v>0</v>
      </c>
      <c r="I26" s="53"/>
    </row>
    <row r="27" spans="1:9" x14ac:dyDescent="0.2">
      <c r="A27" s="91"/>
      <c r="B27" s="91"/>
      <c r="C27" s="91"/>
      <c r="D27" s="1"/>
      <c r="E27" s="1"/>
      <c r="F27" s="1"/>
      <c r="H27" s="1"/>
    </row>
    <row r="28" spans="1:9" x14ac:dyDescent="0.2">
      <c r="A28" s="91"/>
      <c r="B28" s="91"/>
      <c r="C28" s="91"/>
      <c r="D28" s="2" t="s">
        <v>28</v>
      </c>
      <c r="E28" s="2" t="s">
        <v>28</v>
      </c>
      <c r="F28" s="2" t="s">
        <v>29</v>
      </c>
      <c r="G28" s="3"/>
      <c r="H28" s="4" t="s">
        <v>41</v>
      </c>
      <c r="I28" s="28"/>
    </row>
    <row r="29" spans="1:9" ht="15.75" x14ac:dyDescent="0.25">
      <c r="A29" s="223"/>
      <c r="B29" s="91"/>
      <c r="C29" s="91"/>
      <c r="D29" s="5" t="s">
        <v>42</v>
      </c>
      <c r="E29" s="5" t="s">
        <v>42</v>
      </c>
      <c r="F29" s="5" t="s">
        <v>42</v>
      </c>
      <c r="G29" s="6" t="s">
        <v>43</v>
      </c>
      <c r="H29" s="7" t="s">
        <v>44</v>
      </c>
      <c r="I29" s="28"/>
    </row>
    <row r="30" spans="1:9" ht="20.25" customHeight="1" x14ac:dyDescent="0.25">
      <c r="A30" s="223" t="s">
        <v>45</v>
      </c>
      <c r="B30" s="91"/>
      <c r="C30" s="91"/>
      <c r="D30" s="5">
        <f>+D11</f>
        <v>2024</v>
      </c>
      <c r="E30" s="5">
        <f>+E11</f>
        <v>2025</v>
      </c>
      <c r="F30" s="5">
        <f>+F11</f>
        <v>2026</v>
      </c>
      <c r="G30" s="8">
        <f>+G11</f>
        <v>2027</v>
      </c>
      <c r="H30" s="7">
        <f>+G11</f>
        <v>2027</v>
      </c>
      <c r="I30" s="28"/>
    </row>
    <row r="31" spans="1:9" ht="20.25" customHeight="1" x14ac:dyDescent="0.2">
      <c r="A31" s="338" t="s">
        <v>68</v>
      </c>
      <c r="B31" s="91"/>
      <c r="C31" s="91"/>
      <c r="D31" s="111">
        <v>0</v>
      </c>
      <c r="E31" s="111">
        <v>0</v>
      </c>
      <c r="F31" s="111">
        <v>0</v>
      </c>
      <c r="G31" s="112">
        <v>0</v>
      </c>
      <c r="H31" s="111">
        <v>0</v>
      </c>
      <c r="I31" s="28"/>
    </row>
    <row r="32" spans="1:9" ht="20.25" customHeight="1" x14ac:dyDescent="0.2">
      <c r="A32" s="338" t="s">
        <v>178</v>
      </c>
      <c r="B32" s="91"/>
      <c r="C32" s="91"/>
      <c r="D32" s="111">
        <v>0</v>
      </c>
      <c r="E32" s="111">
        <v>0</v>
      </c>
      <c r="F32" s="111">
        <v>0</v>
      </c>
      <c r="G32" s="112">
        <v>0</v>
      </c>
      <c r="H32" s="111">
        <v>0</v>
      </c>
      <c r="I32" s="28"/>
    </row>
    <row r="33" spans="1:9" ht="20.25" customHeight="1" x14ac:dyDescent="0.2">
      <c r="A33" s="338" t="s">
        <v>216</v>
      </c>
      <c r="B33" s="91"/>
      <c r="C33" s="91"/>
      <c r="D33" s="111">
        <v>0</v>
      </c>
      <c r="E33" s="111">
        <v>0</v>
      </c>
      <c r="F33" s="111">
        <v>0</v>
      </c>
      <c r="G33" s="112">
        <v>0</v>
      </c>
      <c r="H33" s="111">
        <v>0</v>
      </c>
      <c r="I33" s="28"/>
    </row>
    <row r="34" spans="1:9" ht="20.25" customHeight="1" x14ac:dyDescent="0.2">
      <c r="A34" s="338" t="s">
        <v>217</v>
      </c>
      <c r="B34" s="91"/>
      <c r="C34" s="91"/>
      <c r="D34" s="111">
        <v>0</v>
      </c>
      <c r="E34" s="111">
        <v>0</v>
      </c>
      <c r="F34" s="111">
        <v>0</v>
      </c>
      <c r="G34" s="112">
        <v>0</v>
      </c>
      <c r="H34" s="111">
        <v>0</v>
      </c>
      <c r="I34" s="28"/>
    </row>
    <row r="35" spans="1:9" ht="20.25" customHeight="1" x14ac:dyDescent="0.2">
      <c r="A35" s="338"/>
      <c r="B35" s="91"/>
      <c r="C35" s="91"/>
      <c r="D35" s="111">
        <v>0</v>
      </c>
      <c r="E35" s="111">
        <v>0</v>
      </c>
      <c r="F35" s="111">
        <v>0</v>
      </c>
      <c r="G35" s="112">
        <v>0</v>
      </c>
      <c r="H35" s="111">
        <v>0</v>
      </c>
      <c r="I35" s="28"/>
    </row>
    <row r="36" spans="1:9" ht="20.25" customHeight="1" x14ac:dyDescent="0.2">
      <c r="A36" s="338"/>
      <c r="B36" s="91"/>
      <c r="C36" s="91"/>
      <c r="D36" s="111">
        <v>0</v>
      </c>
      <c r="E36" s="111">
        <v>0</v>
      </c>
      <c r="F36" s="111">
        <v>0</v>
      </c>
      <c r="G36" s="112">
        <v>0</v>
      </c>
      <c r="H36" s="111">
        <v>0</v>
      </c>
      <c r="I36" s="28"/>
    </row>
    <row r="37" spans="1:9" ht="20.25" customHeight="1" x14ac:dyDescent="0.2">
      <c r="A37" s="338"/>
      <c r="B37" s="91"/>
      <c r="C37" s="91"/>
      <c r="D37" s="111">
        <v>0</v>
      </c>
      <c r="E37" s="111">
        <v>0</v>
      </c>
      <c r="F37" s="111">
        <v>0</v>
      </c>
      <c r="G37" s="112">
        <v>0</v>
      </c>
      <c r="H37" s="111">
        <v>0</v>
      </c>
      <c r="I37" s="28"/>
    </row>
    <row r="38" spans="1:9" ht="20.25" customHeight="1" x14ac:dyDescent="0.2">
      <c r="A38" s="338"/>
      <c r="B38" s="91"/>
      <c r="C38" s="91"/>
      <c r="D38" s="111">
        <v>0</v>
      </c>
      <c r="E38" s="111">
        <v>0</v>
      </c>
      <c r="F38" s="111">
        <v>0</v>
      </c>
      <c r="G38" s="112">
        <v>0</v>
      </c>
      <c r="H38" s="111">
        <v>0</v>
      </c>
      <c r="I38" s="28"/>
    </row>
    <row r="39" spans="1:9" ht="20.25" customHeight="1" x14ac:dyDescent="0.2">
      <c r="A39" s="338"/>
      <c r="B39" s="91"/>
      <c r="C39" s="91"/>
      <c r="D39" s="111">
        <v>0</v>
      </c>
      <c r="E39" s="111">
        <v>0</v>
      </c>
      <c r="F39" s="111">
        <v>0</v>
      </c>
      <c r="G39" s="112">
        <v>0</v>
      </c>
      <c r="H39" s="111">
        <v>0</v>
      </c>
      <c r="I39" s="28"/>
    </row>
    <row r="40" spans="1:9" ht="20.25" customHeight="1" x14ac:dyDescent="0.2">
      <c r="A40" s="338"/>
      <c r="B40" s="91"/>
      <c r="C40" s="91"/>
      <c r="D40" s="111">
        <v>0</v>
      </c>
      <c r="E40" s="111">
        <v>0</v>
      </c>
      <c r="F40" s="111">
        <v>0</v>
      </c>
      <c r="G40" s="112">
        <v>0</v>
      </c>
      <c r="H40" s="111">
        <v>0</v>
      </c>
      <c r="I40" s="28"/>
    </row>
    <row r="41" spans="1:9" ht="20.25" customHeight="1" x14ac:dyDescent="0.2">
      <c r="A41" s="338"/>
      <c r="B41" s="91"/>
      <c r="C41" s="91"/>
      <c r="D41" s="111">
        <v>0</v>
      </c>
      <c r="E41" s="111">
        <v>0</v>
      </c>
      <c r="F41" s="111">
        <v>0</v>
      </c>
      <c r="G41" s="112">
        <v>0</v>
      </c>
      <c r="H41" s="111">
        <v>0</v>
      </c>
      <c r="I41" s="28"/>
    </row>
    <row r="42" spans="1:9" ht="20.25" customHeight="1" x14ac:dyDescent="0.2">
      <c r="A42" s="338"/>
      <c r="B42" s="91"/>
      <c r="C42" s="91"/>
      <c r="D42" s="111">
        <v>0</v>
      </c>
      <c r="E42" s="111">
        <v>0</v>
      </c>
      <c r="F42" s="111">
        <v>0</v>
      </c>
      <c r="G42" s="112">
        <v>0</v>
      </c>
      <c r="H42" s="111">
        <v>0</v>
      </c>
      <c r="I42" s="28"/>
    </row>
    <row r="43" spans="1:9" ht="20.25" customHeight="1" x14ac:dyDescent="0.2">
      <c r="A43" s="338"/>
      <c r="B43" s="91"/>
      <c r="C43" s="91"/>
      <c r="D43" s="111">
        <v>0</v>
      </c>
      <c r="E43" s="111">
        <v>0</v>
      </c>
      <c r="F43" s="111">
        <v>0</v>
      </c>
      <c r="G43" s="112">
        <v>0</v>
      </c>
      <c r="H43" s="111">
        <v>0</v>
      </c>
      <c r="I43" s="28"/>
    </row>
    <row r="44" spans="1:9" ht="20.25" customHeight="1" x14ac:dyDescent="0.2">
      <c r="A44" s="338"/>
      <c r="B44" s="91"/>
      <c r="C44" s="91"/>
      <c r="D44" s="111">
        <v>0</v>
      </c>
      <c r="E44" s="111">
        <v>0</v>
      </c>
      <c r="F44" s="111">
        <v>0</v>
      </c>
      <c r="G44" s="112">
        <v>0</v>
      </c>
      <c r="H44" s="111">
        <v>0</v>
      </c>
      <c r="I44" s="28"/>
    </row>
    <row r="45" spans="1:9" ht="21" customHeight="1" x14ac:dyDescent="0.2">
      <c r="A45" s="338"/>
      <c r="B45" s="91"/>
      <c r="C45" s="91"/>
      <c r="D45" s="111">
        <v>0</v>
      </c>
      <c r="E45" s="111">
        <v>0</v>
      </c>
      <c r="F45" s="111">
        <v>0</v>
      </c>
      <c r="G45" s="112">
        <v>0</v>
      </c>
      <c r="H45" s="111">
        <v>0</v>
      </c>
      <c r="I45" s="28"/>
    </row>
    <row r="46" spans="1:9" ht="20.100000000000001" customHeight="1" x14ac:dyDescent="0.2">
      <c r="A46" s="338"/>
      <c r="B46" s="91"/>
      <c r="C46" s="91"/>
      <c r="D46" s="111">
        <v>0</v>
      </c>
      <c r="E46" s="111">
        <v>0</v>
      </c>
      <c r="F46" s="111">
        <v>0</v>
      </c>
      <c r="G46" s="112">
        <v>0</v>
      </c>
      <c r="H46" s="111">
        <v>0</v>
      </c>
      <c r="I46" s="28"/>
    </row>
    <row r="47" spans="1:9" ht="20.25" customHeight="1" x14ac:dyDescent="0.2">
      <c r="A47" s="338"/>
      <c r="B47" s="91"/>
      <c r="C47" s="91"/>
      <c r="D47" s="111">
        <v>0</v>
      </c>
      <c r="E47" s="111">
        <v>0</v>
      </c>
      <c r="F47" s="111">
        <v>0</v>
      </c>
      <c r="G47" s="112">
        <v>0</v>
      </c>
      <c r="H47" s="111">
        <v>0</v>
      </c>
      <c r="I47" s="28"/>
    </row>
    <row r="48" spans="1:9" ht="21" customHeight="1" x14ac:dyDescent="0.2">
      <c r="A48" s="338"/>
      <c r="B48" s="91"/>
      <c r="C48" s="91"/>
      <c r="D48" s="111">
        <v>0</v>
      </c>
      <c r="E48" s="111">
        <v>0</v>
      </c>
      <c r="F48" s="111">
        <v>0</v>
      </c>
      <c r="G48" s="112">
        <v>0</v>
      </c>
      <c r="H48" s="111">
        <v>0</v>
      </c>
      <c r="I48" s="28"/>
    </row>
    <row r="49" spans="1:9" ht="21" customHeight="1" x14ac:dyDescent="0.2">
      <c r="A49" s="338"/>
      <c r="B49" s="91"/>
      <c r="C49" s="91"/>
      <c r="D49" s="111">
        <v>0</v>
      </c>
      <c r="E49" s="111">
        <v>0</v>
      </c>
      <c r="F49" s="111">
        <v>0</v>
      </c>
      <c r="G49" s="112">
        <v>0</v>
      </c>
      <c r="H49" s="111">
        <v>0</v>
      </c>
      <c r="I49" s="28"/>
    </row>
    <row r="50" spans="1:9" ht="21" customHeight="1" x14ac:dyDescent="0.2">
      <c r="A50" s="338"/>
      <c r="B50" s="91"/>
      <c r="C50" s="91"/>
      <c r="D50" s="111">
        <v>0</v>
      </c>
      <c r="E50" s="111">
        <v>0</v>
      </c>
      <c r="F50" s="111">
        <v>0</v>
      </c>
      <c r="G50" s="112">
        <v>0</v>
      </c>
      <c r="H50" s="111">
        <v>0</v>
      </c>
      <c r="I50" s="28"/>
    </row>
    <row r="51" spans="1:9" ht="21" customHeight="1" x14ac:dyDescent="0.2">
      <c r="A51" s="338"/>
      <c r="B51" s="91"/>
      <c r="C51" s="91"/>
      <c r="D51" s="111">
        <v>0</v>
      </c>
      <c r="E51" s="111">
        <v>0</v>
      </c>
      <c r="F51" s="111">
        <v>0</v>
      </c>
      <c r="G51" s="112">
        <v>0</v>
      </c>
      <c r="H51" s="111">
        <v>0</v>
      </c>
      <c r="I51" s="28"/>
    </row>
    <row r="52" spans="1:9" ht="21" customHeight="1" x14ac:dyDescent="0.2">
      <c r="A52" s="338"/>
      <c r="B52" s="91"/>
      <c r="C52" s="91"/>
      <c r="D52" s="111">
        <v>0</v>
      </c>
      <c r="E52" s="111">
        <v>0</v>
      </c>
      <c r="F52" s="111">
        <v>0</v>
      </c>
      <c r="G52" s="112">
        <v>0</v>
      </c>
      <c r="H52" s="111">
        <v>0</v>
      </c>
      <c r="I52" s="28"/>
    </row>
    <row r="53" spans="1:9" ht="21" customHeight="1" x14ac:dyDescent="0.2">
      <c r="A53" s="338"/>
      <c r="B53" s="91"/>
      <c r="C53" s="91"/>
      <c r="D53" s="111">
        <v>0</v>
      </c>
      <c r="E53" s="111">
        <v>0</v>
      </c>
      <c r="F53" s="111">
        <v>0</v>
      </c>
      <c r="G53" s="112">
        <v>0</v>
      </c>
      <c r="H53" s="111">
        <v>0</v>
      </c>
      <c r="I53" s="28"/>
    </row>
    <row r="54" spans="1:9" ht="20.25" customHeight="1" x14ac:dyDescent="0.2">
      <c r="A54" s="220"/>
      <c r="B54" s="91"/>
      <c r="C54" s="91"/>
      <c r="D54" s="89">
        <v>0</v>
      </c>
      <c r="E54" s="89">
        <v>0</v>
      </c>
      <c r="F54" s="89">
        <v>0</v>
      </c>
      <c r="G54" s="90">
        <v>0</v>
      </c>
      <c r="H54" s="200">
        <v>0</v>
      </c>
    </row>
    <row r="55" spans="1:9" ht="20.100000000000001" customHeight="1" x14ac:dyDescent="0.25">
      <c r="A55" s="223" t="s">
        <v>143</v>
      </c>
      <c r="B55" s="91"/>
      <c r="C55" s="91"/>
      <c r="D55" s="35">
        <f>SUM(D31:D54)</f>
        <v>0</v>
      </c>
      <c r="E55" s="35">
        <f>SUM(E31:E54)</f>
        <v>0</v>
      </c>
      <c r="F55" s="35">
        <f>SUM(F31:F54)</f>
        <v>0</v>
      </c>
      <c r="G55" s="35">
        <f>SUM(G31:G54)</f>
        <v>0</v>
      </c>
      <c r="H55" s="194">
        <f>SUM(H31:H54)</f>
        <v>0</v>
      </c>
    </row>
    <row r="56" spans="1:9" ht="20.100000000000001" customHeight="1" x14ac:dyDescent="0.25">
      <c r="A56" s="223" t="s">
        <v>58</v>
      </c>
      <c r="B56" s="91"/>
      <c r="C56" s="91"/>
      <c r="D56" s="35">
        <f>D26-D55</f>
        <v>0</v>
      </c>
      <c r="E56" s="35">
        <f>E26-E55</f>
        <v>0</v>
      </c>
      <c r="F56" s="35">
        <f>F26-F55</f>
        <v>0</v>
      </c>
      <c r="G56" s="36">
        <f>H26-G55</f>
        <v>0</v>
      </c>
      <c r="H56" s="194">
        <f>H26-H55</f>
        <v>0</v>
      </c>
    </row>
    <row r="57" spans="1:9" ht="15.75" x14ac:dyDescent="0.25">
      <c r="A57" s="223" t="s">
        <v>59</v>
      </c>
      <c r="B57" s="91"/>
      <c r="C57" s="91"/>
      <c r="D57" s="89">
        <v>0</v>
      </c>
      <c r="E57" s="89">
        <f>D60</f>
        <v>0</v>
      </c>
      <c r="F57" s="35">
        <f>+E60</f>
        <v>0</v>
      </c>
      <c r="G57" s="36">
        <f>+F60</f>
        <v>0</v>
      </c>
      <c r="H57" s="194">
        <f>+F60</f>
        <v>0</v>
      </c>
    </row>
    <row r="58" spans="1:9" ht="20.100000000000001" customHeight="1" x14ac:dyDescent="0.25">
      <c r="A58" s="223" t="s">
        <v>60</v>
      </c>
      <c r="B58" s="91"/>
      <c r="C58" s="91"/>
      <c r="D58" s="89">
        <v>0</v>
      </c>
      <c r="E58" s="89">
        <v>0</v>
      </c>
      <c r="F58" s="89">
        <v>0</v>
      </c>
      <c r="G58" s="90">
        <v>0</v>
      </c>
      <c r="H58" s="195">
        <v>0</v>
      </c>
    </row>
    <row r="59" spans="1:9" ht="20.100000000000001" customHeight="1" x14ac:dyDescent="0.25">
      <c r="A59" s="223" t="s">
        <v>66</v>
      </c>
      <c r="B59" s="91"/>
      <c r="C59" s="91"/>
      <c r="D59" s="89">
        <v>0</v>
      </c>
      <c r="E59" s="89">
        <v>0</v>
      </c>
      <c r="F59" s="89">
        <v>0</v>
      </c>
      <c r="G59" s="90">
        <v>0</v>
      </c>
      <c r="H59" s="212">
        <v>0</v>
      </c>
    </row>
    <row r="60" spans="1:9" ht="20.100000000000001" customHeight="1" x14ac:dyDescent="0.25">
      <c r="A60" s="223" t="s">
        <v>144</v>
      </c>
      <c r="B60" s="91"/>
      <c r="C60" s="91"/>
      <c r="D60" s="191">
        <f>D56+D57+D58-D59</f>
        <v>0</v>
      </c>
      <c r="E60" s="191">
        <f>E56+E57+E58-E59</f>
        <v>0</v>
      </c>
      <c r="F60" s="192">
        <f>F56+F57+F58-F59</f>
        <v>0</v>
      </c>
      <c r="G60" s="193">
        <f>G56+G57+G58-G59</f>
        <v>0</v>
      </c>
      <c r="H60" s="193">
        <f>H56+H57+H58-H59</f>
        <v>0</v>
      </c>
      <c r="I60" s="28"/>
    </row>
    <row r="61" spans="1:9" ht="20.100000000000001" customHeight="1" x14ac:dyDescent="0.2"/>
  </sheetData>
  <mergeCells count="4">
    <mergeCell ref="A4:H4"/>
    <mergeCell ref="A5:H5"/>
    <mergeCell ref="A6:H6"/>
    <mergeCell ref="E8:H8"/>
  </mergeCells>
  <pageMargins left="0.7" right="0.7" top="0.75" bottom="0.75" header="0.3" footer="0.3"/>
  <pageSetup scale="63" orientation="portrait" r:id="rId1"/>
  <legacyDrawing r:id="rId2"/>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B261C3-A850-41F0-8A9D-B68D61DD08B0}">
  <sheetPr>
    <pageSetUpPr fitToPage="1"/>
  </sheetPr>
  <dimension ref="A1:J57"/>
  <sheetViews>
    <sheetView showGridLines="0" zoomScale="85" zoomScaleNormal="85" workbookViewId="0">
      <selection sqref="A1:J58"/>
    </sheetView>
  </sheetViews>
  <sheetFormatPr defaultColWidth="8.88671875" defaultRowHeight="15" x14ac:dyDescent="0.2"/>
  <cols>
    <col min="1" max="1" width="5.44140625" style="10" customWidth="1"/>
    <col min="2" max="4" width="8.88671875" style="10"/>
    <col min="5" max="5" width="14.6640625" style="10" customWidth="1"/>
    <col min="6" max="6" width="11.77734375" style="10" customWidth="1"/>
    <col min="7" max="7" width="17.44140625" style="10" customWidth="1"/>
    <col min="8" max="8" width="2.77734375" style="10" customWidth="1"/>
    <col min="9" max="9" width="16.88671875" style="10" customWidth="1"/>
    <col min="10" max="10" width="8.88671875" style="10"/>
    <col min="11" max="11" width="15.44140625" style="10" bestFit="1" customWidth="1"/>
    <col min="12" max="14" width="8.88671875" style="10"/>
    <col min="15" max="15" width="19.21875" style="10" customWidth="1"/>
    <col min="16" max="16" width="12.77734375" style="10" customWidth="1"/>
    <col min="17" max="16384" width="8.88671875" style="10"/>
  </cols>
  <sheetData>
    <row r="1" spans="1:9" x14ac:dyDescent="0.2">
      <c r="I1" s="182" t="s">
        <v>116</v>
      </c>
    </row>
    <row r="2" spans="1:9" ht="26.25" x14ac:dyDescent="0.4">
      <c r="D2" s="39"/>
      <c r="E2" s="87" t="s">
        <v>293</v>
      </c>
      <c r="F2" s="91"/>
    </row>
    <row r="3" spans="1:9" ht="23.25" x14ac:dyDescent="0.35">
      <c r="A3" s="15"/>
      <c r="B3" s="11"/>
      <c r="C3" s="15"/>
      <c r="D3" s="15"/>
      <c r="E3" s="402" t="s">
        <v>215</v>
      </c>
      <c r="F3" s="403"/>
      <c r="G3" s="15"/>
      <c r="H3" s="15"/>
      <c r="I3" s="15"/>
    </row>
    <row r="4" spans="1:9" ht="23.25" x14ac:dyDescent="0.35">
      <c r="A4" s="15"/>
      <c r="B4" s="11"/>
      <c r="C4" s="15"/>
      <c r="D4" s="15"/>
      <c r="E4" s="40"/>
      <c r="F4" s="41"/>
      <c r="G4" s="15"/>
      <c r="H4" s="15"/>
      <c r="I4" s="15"/>
    </row>
    <row r="6" spans="1:9" ht="15.75" x14ac:dyDescent="0.25">
      <c r="B6" s="18" t="s">
        <v>236</v>
      </c>
    </row>
    <row r="7" spans="1:9" x14ac:dyDescent="0.2">
      <c r="A7" s="9" t="s">
        <v>9</v>
      </c>
      <c r="B7" s="9" t="s">
        <v>145</v>
      </c>
      <c r="G7" s="21">
        <f>+'NLF 5 WKS'!H55</f>
        <v>0</v>
      </c>
      <c r="H7" s="14"/>
      <c r="I7" s="14"/>
    </row>
    <row r="8" spans="1:9" x14ac:dyDescent="0.2">
      <c r="B8" s="9" t="s">
        <v>153</v>
      </c>
      <c r="G8" s="22">
        <f>+'NLF 5 WKS'!H59</f>
        <v>0</v>
      </c>
      <c r="H8" s="14"/>
      <c r="I8" s="14"/>
    </row>
    <row r="9" spans="1:9" ht="15.75" thickBot="1" x14ac:dyDescent="0.25">
      <c r="B9" s="9" t="s">
        <v>10</v>
      </c>
      <c r="G9" s="22"/>
      <c r="H9" s="14"/>
      <c r="I9" s="126">
        <f>G7+G8</f>
        <v>0</v>
      </c>
    </row>
    <row r="11" spans="1:9" ht="15.75" x14ac:dyDescent="0.25">
      <c r="B11" s="18" t="s">
        <v>235</v>
      </c>
    </row>
    <row r="12" spans="1:9" x14ac:dyDescent="0.2">
      <c r="A12" s="9">
        <v>4</v>
      </c>
      <c r="B12" s="9" t="s">
        <v>115</v>
      </c>
      <c r="F12" s="9" t="str">
        <f>(+TOC!D2-1) &amp; " (Note 1)"</f>
        <v>2026 (Note 1)</v>
      </c>
      <c r="I12" s="21">
        <f>+'NLF 5 WKS'!F60</f>
        <v>0</v>
      </c>
    </row>
    <row r="13" spans="1:9" x14ac:dyDescent="0.2">
      <c r="A13" s="9" t="s">
        <v>16</v>
      </c>
      <c r="B13" s="9" t="s">
        <v>154</v>
      </c>
      <c r="G13" s="20">
        <f>+'NLF 5 WKS'!H26</f>
        <v>0</v>
      </c>
      <c r="I13" s="1"/>
    </row>
    <row r="14" spans="1:9" x14ac:dyDescent="0.2">
      <c r="B14" s="9" t="s">
        <v>155</v>
      </c>
      <c r="G14" s="19">
        <f>+'NLF 5 WKS'!H58</f>
        <v>0</v>
      </c>
    </row>
    <row r="15" spans="1:9" x14ac:dyDescent="0.2">
      <c r="B15" s="9" t="s">
        <v>17</v>
      </c>
      <c r="G15" s="1"/>
    </row>
    <row r="16" spans="1:9" x14ac:dyDescent="0.2">
      <c r="B16" s="9" t="s">
        <v>18</v>
      </c>
      <c r="I16" s="24">
        <f>G13+G14</f>
        <v>0</v>
      </c>
    </row>
    <row r="17" spans="1:10" x14ac:dyDescent="0.2">
      <c r="B17" s="9"/>
      <c r="I17" s="13"/>
    </row>
    <row r="18" spans="1:10" ht="16.5" thickBot="1" x14ac:dyDescent="0.3">
      <c r="A18" s="9" t="s">
        <v>19</v>
      </c>
      <c r="B18" s="18" t="s">
        <v>20</v>
      </c>
      <c r="I18" s="126">
        <f>I12+I16</f>
        <v>0</v>
      </c>
    </row>
    <row r="19" spans="1:10" ht="15.75" x14ac:dyDescent="0.25">
      <c r="A19" s="9"/>
      <c r="B19" s="18"/>
      <c r="I19" s="125"/>
    </row>
    <row r="20" spans="1:10" ht="15.75" x14ac:dyDescent="0.25">
      <c r="A20" s="9">
        <v>7</v>
      </c>
      <c r="B20" s="18" t="s">
        <v>237</v>
      </c>
      <c r="I20" s="125"/>
    </row>
    <row r="21" spans="1:10" ht="15.75" thickBot="1" x14ac:dyDescent="0.25">
      <c r="A21" s="9"/>
      <c r="B21" s="9" t="s">
        <v>238</v>
      </c>
      <c r="I21" s="127">
        <f>+I18-I9</f>
        <v>0</v>
      </c>
    </row>
    <row r="22" spans="1:10" ht="16.5" thickTop="1" x14ac:dyDescent="0.25">
      <c r="A22" s="9"/>
      <c r="B22" s="18"/>
      <c r="I22" s="125"/>
    </row>
    <row r="23" spans="1:10" x14ac:dyDescent="0.2">
      <c r="A23" s="9"/>
    </row>
    <row r="24" spans="1:10" ht="15" customHeight="1" x14ac:dyDescent="0.2">
      <c r="A24" s="362" t="s">
        <v>234</v>
      </c>
      <c r="B24" s="362"/>
      <c r="C24" s="362"/>
      <c r="D24" s="362"/>
      <c r="E24" s="362"/>
      <c r="F24" s="362"/>
      <c r="G24" s="362"/>
      <c r="H24" s="362"/>
      <c r="I24" s="362"/>
    </row>
    <row r="25" spans="1:10" x14ac:dyDescent="0.2">
      <c r="A25" s="362"/>
      <c r="B25" s="362"/>
      <c r="C25" s="362"/>
      <c r="D25" s="362"/>
      <c r="E25" s="362"/>
      <c r="F25" s="362"/>
      <c r="G25" s="362"/>
      <c r="H25" s="362"/>
      <c r="I25" s="362"/>
    </row>
    <row r="26" spans="1:10" x14ac:dyDescent="0.2">
      <c r="A26" s="362"/>
      <c r="B26" s="362"/>
      <c r="C26" s="362"/>
      <c r="D26" s="362"/>
      <c r="E26" s="362"/>
      <c r="F26" s="362"/>
      <c r="G26" s="362"/>
      <c r="H26" s="362"/>
      <c r="I26" s="362"/>
    </row>
    <row r="27" spans="1:10" hidden="1" x14ac:dyDescent="0.2">
      <c r="A27" s="44"/>
      <c r="B27" s="44"/>
      <c r="C27" s="44"/>
      <c r="D27" s="44"/>
      <c r="E27" s="44"/>
      <c r="F27" s="44"/>
      <c r="G27" s="44"/>
      <c r="H27" s="44"/>
      <c r="I27" s="44"/>
    </row>
    <row r="28" spans="1:10" ht="15.75" hidden="1" x14ac:dyDescent="0.25">
      <c r="A28" s="16" t="s">
        <v>124</v>
      </c>
    </row>
    <row r="29" spans="1:10" ht="15.75" hidden="1" x14ac:dyDescent="0.25">
      <c r="A29" s="16"/>
    </row>
    <row r="30" spans="1:10" ht="19.5" hidden="1" customHeight="1" x14ac:dyDescent="0.2">
      <c r="A30" s="360" t="s">
        <v>123</v>
      </c>
      <c r="B30" s="360"/>
      <c r="C30" s="360"/>
      <c r="D30" s="360"/>
      <c r="E30" s="360"/>
      <c r="F30" s="360"/>
      <c r="G30" s="360"/>
      <c r="H30" s="360"/>
      <c r="I30" s="360"/>
      <c r="J30" s="360"/>
    </row>
    <row r="31" spans="1:10" ht="19.5" hidden="1" customHeight="1" x14ac:dyDescent="0.2">
      <c r="A31" s="360"/>
      <c r="B31" s="360"/>
      <c r="C31" s="360"/>
      <c r="D31" s="360"/>
      <c r="E31" s="360"/>
      <c r="F31" s="360"/>
      <c r="G31" s="360"/>
      <c r="H31" s="360"/>
      <c r="I31" s="360"/>
      <c r="J31" s="360"/>
    </row>
    <row r="32" spans="1:10" ht="19.5" hidden="1" customHeight="1" x14ac:dyDescent="0.2">
      <c r="A32" s="360"/>
      <c r="B32" s="360"/>
      <c r="C32" s="360"/>
      <c r="D32" s="360"/>
      <c r="E32" s="360"/>
      <c r="F32" s="360"/>
      <c r="G32" s="360"/>
      <c r="H32" s="360"/>
      <c r="I32" s="360"/>
      <c r="J32" s="360"/>
    </row>
    <row r="33" spans="1:10" ht="19.5" hidden="1" customHeight="1" x14ac:dyDescent="0.2">
      <c r="A33" s="360"/>
      <c r="B33" s="360"/>
      <c r="C33" s="360"/>
      <c r="D33" s="360"/>
      <c r="E33" s="360"/>
      <c r="F33" s="360"/>
      <c r="G33" s="360"/>
      <c r="H33" s="360"/>
      <c r="I33" s="360"/>
      <c r="J33" s="360"/>
    </row>
    <row r="34" spans="1:10" ht="19.5" hidden="1" customHeight="1" x14ac:dyDescent="0.2">
      <c r="A34" s="360"/>
      <c r="B34" s="360"/>
      <c r="C34" s="360"/>
      <c r="D34" s="360"/>
      <c r="E34" s="360"/>
      <c r="F34" s="360"/>
      <c r="G34" s="360"/>
      <c r="H34" s="360"/>
      <c r="I34" s="360"/>
      <c r="J34" s="360"/>
    </row>
    <row r="35" spans="1:10" hidden="1" x14ac:dyDescent="0.2"/>
    <row r="36" spans="1:10" ht="18.75" hidden="1" customHeight="1" x14ac:dyDescent="0.2">
      <c r="A36" s="360" t="s">
        <v>121</v>
      </c>
      <c r="B36" s="360"/>
      <c r="C36" s="360"/>
      <c r="D36" s="360"/>
      <c r="E36" s="360"/>
      <c r="F36" s="360"/>
      <c r="G36" s="360"/>
      <c r="H36" s="360"/>
      <c r="I36" s="360"/>
      <c r="J36" s="360"/>
    </row>
    <row r="37" spans="1:10" ht="18.75" hidden="1" customHeight="1" x14ac:dyDescent="0.2">
      <c r="A37" s="360"/>
      <c r="B37" s="360"/>
      <c r="C37" s="360"/>
      <c r="D37" s="360"/>
      <c r="E37" s="360"/>
      <c r="F37" s="360"/>
      <c r="G37" s="360"/>
      <c r="H37" s="360"/>
      <c r="I37" s="360"/>
      <c r="J37" s="360"/>
    </row>
    <row r="38" spans="1:10" ht="18.75" hidden="1" customHeight="1" x14ac:dyDescent="0.2">
      <c r="A38" s="360"/>
      <c r="B38" s="360"/>
      <c r="C38" s="360"/>
      <c r="D38" s="360"/>
      <c r="E38" s="360"/>
      <c r="F38" s="360"/>
      <c r="G38" s="360"/>
      <c r="H38" s="360"/>
      <c r="I38" s="360"/>
      <c r="J38" s="360"/>
    </row>
    <row r="39" spans="1:10" ht="18.75" hidden="1" customHeight="1" x14ac:dyDescent="0.2">
      <c r="A39" s="360"/>
      <c r="B39" s="360"/>
      <c r="C39" s="360"/>
      <c r="D39" s="360"/>
      <c r="E39" s="360"/>
      <c r="F39" s="360"/>
      <c r="G39" s="360"/>
      <c r="H39" s="360"/>
      <c r="I39" s="360"/>
      <c r="J39" s="360"/>
    </row>
    <row r="40" spans="1:10" ht="18.75" hidden="1" customHeight="1" x14ac:dyDescent="0.2">
      <c r="A40" s="360"/>
      <c r="B40" s="360"/>
      <c r="C40" s="360"/>
      <c r="D40" s="360"/>
      <c r="E40" s="360"/>
      <c r="F40" s="360"/>
      <c r="G40" s="360"/>
      <c r="H40" s="360"/>
      <c r="I40" s="360"/>
      <c r="J40" s="360"/>
    </row>
    <row r="41" spans="1:10" ht="18.75" hidden="1" customHeight="1" x14ac:dyDescent="0.2">
      <c r="A41" s="360"/>
      <c r="B41" s="360"/>
      <c r="C41" s="360"/>
      <c r="D41" s="360"/>
      <c r="E41" s="360"/>
      <c r="F41" s="360"/>
      <c r="G41" s="360"/>
      <c r="H41" s="360"/>
      <c r="I41" s="360"/>
      <c r="J41" s="360"/>
    </row>
    <row r="42" spans="1:10" ht="21.75" hidden="1" customHeight="1" x14ac:dyDescent="0.2">
      <c r="A42" s="360"/>
      <c r="B42" s="360"/>
      <c r="C42" s="360"/>
      <c r="D42" s="360"/>
      <c r="E42" s="360"/>
      <c r="F42" s="360"/>
      <c r="G42" s="360"/>
      <c r="H42" s="360"/>
      <c r="I42" s="360"/>
      <c r="J42" s="360"/>
    </row>
    <row r="43" spans="1:10" hidden="1" x14ac:dyDescent="0.2">
      <c r="A43" s="360" t="s">
        <v>122</v>
      </c>
      <c r="B43" s="360"/>
      <c r="C43" s="360"/>
      <c r="D43" s="360"/>
      <c r="E43" s="360"/>
      <c r="F43" s="360"/>
      <c r="G43" s="360"/>
      <c r="H43" s="360"/>
      <c r="I43" s="360"/>
      <c r="J43" s="360"/>
    </row>
    <row r="44" spans="1:10" hidden="1" x14ac:dyDescent="0.2">
      <c r="A44" s="360"/>
      <c r="B44" s="360"/>
      <c r="C44" s="360"/>
      <c r="D44" s="360"/>
      <c r="E44" s="360"/>
      <c r="F44" s="360"/>
      <c r="G44" s="360"/>
      <c r="H44" s="360"/>
      <c r="I44" s="360"/>
      <c r="J44" s="360"/>
    </row>
    <row r="45" spans="1:10" hidden="1" x14ac:dyDescent="0.2">
      <c r="A45" s="360"/>
      <c r="B45" s="360"/>
      <c r="C45" s="360"/>
      <c r="D45" s="360"/>
      <c r="E45" s="360"/>
      <c r="F45" s="360"/>
      <c r="G45" s="360"/>
      <c r="H45" s="360"/>
      <c r="I45" s="360"/>
      <c r="J45" s="360"/>
    </row>
    <row r="46" spans="1:10" hidden="1" x14ac:dyDescent="0.2">
      <c r="A46" s="360"/>
      <c r="B46" s="360"/>
      <c r="C46" s="360"/>
      <c r="D46" s="360"/>
      <c r="E46" s="360"/>
      <c r="F46" s="360"/>
      <c r="G46" s="360"/>
      <c r="H46" s="360"/>
      <c r="I46" s="360"/>
      <c r="J46" s="360"/>
    </row>
    <row r="47" spans="1:10" hidden="1" x14ac:dyDescent="0.2">
      <c r="A47" s="360"/>
      <c r="B47" s="360"/>
      <c r="C47" s="360"/>
      <c r="D47" s="360"/>
      <c r="E47" s="360"/>
      <c r="F47" s="360"/>
      <c r="G47" s="360"/>
      <c r="H47" s="360"/>
      <c r="I47" s="360"/>
      <c r="J47" s="360"/>
    </row>
    <row r="48" spans="1:10" hidden="1" x14ac:dyDescent="0.2">
      <c r="A48" s="360"/>
      <c r="B48" s="360"/>
      <c r="C48" s="360"/>
      <c r="D48" s="360"/>
      <c r="E48" s="360"/>
      <c r="F48" s="360"/>
      <c r="G48" s="360"/>
      <c r="H48" s="360"/>
      <c r="I48" s="360"/>
      <c r="J48" s="360"/>
    </row>
    <row r="49" spans="1:10" hidden="1" x14ac:dyDescent="0.2">
      <c r="A49" s="360"/>
      <c r="B49" s="360"/>
      <c r="C49" s="360"/>
      <c r="D49" s="360"/>
      <c r="E49" s="360"/>
      <c r="F49" s="360"/>
      <c r="G49" s="360"/>
      <c r="H49" s="360"/>
      <c r="I49" s="360"/>
      <c r="J49" s="360"/>
    </row>
    <row r="50" spans="1:10" hidden="1" x14ac:dyDescent="0.2">
      <c r="A50" s="360"/>
      <c r="B50" s="360"/>
      <c r="C50" s="360"/>
      <c r="D50" s="360"/>
      <c r="E50" s="360"/>
      <c r="F50" s="360"/>
      <c r="G50" s="360"/>
      <c r="H50" s="360"/>
      <c r="I50" s="360"/>
      <c r="J50" s="360"/>
    </row>
    <row r="51" spans="1:10" hidden="1" x14ac:dyDescent="0.2">
      <c r="A51" s="360"/>
      <c r="B51" s="360"/>
      <c r="C51" s="360"/>
      <c r="D51" s="360"/>
      <c r="E51" s="360"/>
      <c r="F51" s="360"/>
      <c r="G51" s="360"/>
      <c r="H51" s="360"/>
      <c r="I51" s="360"/>
      <c r="J51" s="360"/>
    </row>
    <row r="52" spans="1:10" hidden="1" x14ac:dyDescent="0.2">
      <c r="A52" s="360"/>
      <c r="B52" s="360"/>
      <c r="C52" s="360"/>
      <c r="D52" s="360"/>
      <c r="E52" s="360"/>
      <c r="F52" s="360"/>
      <c r="G52" s="360"/>
      <c r="H52" s="360"/>
      <c r="I52" s="360"/>
      <c r="J52" s="360"/>
    </row>
    <row r="53" spans="1:10" hidden="1" x14ac:dyDescent="0.2">
      <c r="A53" s="360"/>
      <c r="B53" s="360"/>
      <c r="C53" s="360"/>
      <c r="D53" s="360"/>
      <c r="E53" s="360"/>
      <c r="F53" s="360"/>
      <c r="G53" s="360"/>
      <c r="H53" s="360"/>
      <c r="I53" s="360"/>
      <c r="J53" s="360"/>
    </row>
    <row r="54" spans="1:10" hidden="1" x14ac:dyDescent="0.2">
      <c r="A54" s="360"/>
      <c r="B54" s="360"/>
      <c r="C54" s="360"/>
      <c r="D54" s="360"/>
      <c r="E54" s="360"/>
      <c r="F54" s="360"/>
      <c r="G54" s="360"/>
      <c r="H54" s="360"/>
      <c r="I54" s="360"/>
      <c r="J54" s="360"/>
    </row>
    <row r="55" spans="1:10" hidden="1" x14ac:dyDescent="0.2">
      <c r="A55" s="360"/>
      <c r="B55" s="360"/>
      <c r="C55" s="360"/>
      <c r="D55" s="360"/>
      <c r="E55" s="360"/>
      <c r="F55" s="360"/>
      <c r="G55" s="360"/>
      <c r="H55" s="360"/>
      <c r="I55" s="360"/>
      <c r="J55" s="360"/>
    </row>
    <row r="56" spans="1:10" hidden="1" x14ac:dyDescent="0.2">
      <c r="A56" s="360"/>
      <c r="B56" s="360"/>
      <c r="C56" s="360"/>
      <c r="D56" s="360"/>
      <c r="E56" s="360"/>
      <c r="F56" s="360"/>
      <c r="G56" s="360"/>
      <c r="H56" s="360"/>
      <c r="I56" s="360"/>
      <c r="J56" s="360"/>
    </row>
    <row r="57" spans="1:10" hidden="1" x14ac:dyDescent="0.2"/>
  </sheetData>
  <mergeCells count="5">
    <mergeCell ref="E3:F3"/>
    <mergeCell ref="A24:I26"/>
    <mergeCell ref="A30:J34"/>
    <mergeCell ref="A36:J42"/>
    <mergeCell ref="A43:J56"/>
  </mergeCells>
  <pageMargins left="0.7" right="0.7" top="0.75" bottom="0.75" header="0.3" footer="0.3"/>
  <pageSetup scale="72" orientation="portrait" r:id="rId1"/>
</worksheet>
</file>

<file path=xl/worksheets/sheet9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CAEDE6-BBF5-4C52-A377-6D39CB979DDF}">
  <sheetPr>
    <pageSetUpPr fitToPage="1"/>
  </sheetPr>
  <dimension ref="A1:I61"/>
  <sheetViews>
    <sheetView topLeftCell="A17" zoomScale="85" zoomScaleNormal="85" workbookViewId="0">
      <selection activeCell="E57" sqref="E57"/>
    </sheetView>
  </sheetViews>
  <sheetFormatPr defaultColWidth="9.77734375" defaultRowHeight="15" x14ac:dyDescent="0.2"/>
  <cols>
    <col min="1" max="2" width="9.77734375" style="10"/>
    <col min="3" max="3" width="13.5546875" style="10" customWidth="1"/>
    <col min="4" max="4" width="14.109375" style="10" customWidth="1"/>
    <col min="5" max="6" width="15.77734375" style="10" customWidth="1"/>
    <col min="7" max="8" width="14.77734375" style="10" customWidth="1"/>
    <col min="9" max="9" width="4.77734375" style="10" customWidth="1"/>
    <col min="10" max="16384" width="9.77734375" style="10"/>
  </cols>
  <sheetData>
    <row r="1" spans="1:9" ht="15" customHeight="1" x14ac:dyDescent="0.2">
      <c r="H1" s="182" t="s">
        <v>116</v>
      </c>
    </row>
    <row r="2" spans="1:9" ht="15" customHeight="1" x14ac:dyDescent="0.2">
      <c r="H2" s="9"/>
    </row>
    <row r="3" spans="1:9" ht="15" customHeight="1" x14ac:dyDescent="0.2"/>
    <row r="4" spans="1:9" ht="15" customHeight="1" x14ac:dyDescent="0.25">
      <c r="A4" s="398" t="str">
        <f>+'NLF 5'!E2</f>
        <v>NLF Example Fund 5</v>
      </c>
      <c r="B4" s="398"/>
      <c r="C4" s="398"/>
      <c r="D4" s="398"/>
      <c r="E4" s="398"/>
      <c r="F4" s="398"/>
      <c r="G4" s="398"/>
      <c r="H4" s="398"/>
    </row>
    <row r="5" spans="1:9" ht="15" customHeight="1" x14ac:dyDescent="0.25">
      <c r="A5" s="397" t="s">
        <v>156</v>
      </c>
      <c r="B5" s="397"/>
      <c r="C5" s="397"/>
      <c r="D5" s="397"/>
      <c r="E5" s="397"/>
      <c r="F5" s="397"/>
      <c r="G5" s="397"/>
      <c r="H5" s="397"/>
    </row>
    <row r="6" spans="1:9" ht="15" customHeight="1" x14ac:dyDescent="0.25">
      <c r="A6" s="397" t="str">
        <f>+'NLF 5'!E3</f>
        <v>Fund XXXX</v>
      </c>
      <c r="B6" s="397"/>
      <c r="C6" s="397"/>
      <c r="D6" s="397"/>
      <c r="E6" s="397"/>
      <c r="F6" s="397"/>
      <c r="G6" s="397"/>
      <c r="H6" s="397"/>
    </row>
    <row r="7" spans="1:9" ht="15" customHeight="1" x14ac:dyDescent="0.2">
      <c r="C7" s="9"/>
      <c r="D7" s="9"/>
    </row>
    <row r="8" spans="1:9" ht="15" customHeight="1" x14ac:dyDescent="0.2">
      <c r="D8" s="340" t="s">
        <v>697</v>
      </c>
      <c r="E8" s="399" t="s">
        <v>698</v>
      </c>
      <c r="F8" s="400"/>
      <c r="G8" s="400"/>
      <c r="H8" s="401"/>
    </row>
    <row r="9" spans="1:9" ht="15" customHeight="1" x14ac:dyDescent="0.2">
      <c r="D9" s="5" t="s">
        <v>28</v>
      </c>
      <c r="E9" s="5" t="s">
        <v>28</v>
      </c>
      <c r="F9" s="5" t="s">
        <v>29</v>
      </c>
      <c r="G9" s="29" t="s">
        <v>29</v>
      </c>
      <c r="H9" s="30"/>
      <c r="I9" s="28"/>
    </row>
    <row r="10" spans="1:9" ht="15" customHeight="1" x14ac:dyDescent="0.2">
      <c r="D10" s="5" t="s">
        <v>30</v>
      </c>
      <c r="E10" s="5" t="s">
        <v>30</v>
      </c>
      <c r="F10" s="5" t="s">
        <v>30</v>
      </c>
      <c r="G10" s="29" t="s">
        <v>30</v>
      </c>
      <c r="H10" s="30"/>
      <c r="I10" s="28"/>
    </row>
    <row r="11" spans="1:9" ht="15" customHeight="1" x14ac:dyDescent="0.25">
      <c r="A11" s="223" t="s">
        <v>31</v>
      </c>
      <c r="B11" s="91"/>
      <c r="C11" s="91"/>
      <c r="D11" s="31">
        <f>+E11-1</f>
        <v>2024</v>
      </c>
      <c r="E11" s="31">
        <f>+F11-1</f>
        <v>2025</v>
      </c>
      <c r="F11" s="31">
        <f>+G11-1</f>
        <v>2026</v>
      </c>
      <c r="G11" s="32">
        <f>+TOC!D2</f>
        <v>2027</v>
      </c>
      <c r="H11" s="33"/>
      <c r="I11" s="28"/>
    </row>
    <row r="12" spans="1:9" ht="21" customHeight="1" x14ac:dyDescent="0.2">
      <c r="A12" s="338" t="s">
        <v>85</v>
      </c>
      <c r="B12" s="91"/>
      <c r="C12" s="91"/>
      <c r="D12" s="117">
        <v>0</v>
      </c>
      <c r="E12" s="117">
        <v>0</v>
      </c>
      <c r="F12" s="118">
        <v>0</v>
      </c>
      <c r="G12" s="113"/>
      <c r="H12" s="120">
        <v>0</v>
      </c>
      <c r="I12" s="53"/>
    </row>
    <row r="13" spans="1:9" ht="21" customHeight="1" x14ac:dyDescent="0.2">
      <c r="A13" s="338" t="s">
        <v>65</v>
      </c>
      <c r="B13" s="91"/>
      <c r="C13" s="91"/>
      <c r="D13" s="117">
        <v>0</v>
      </c>
      <c r="E13" s="117">
        <v>0</v>
      </c>
      <c r="F13" s="118">
        <v>0</v>
      </c>
      <c r="G13" s="113"/>
      <c r="H13" s="120">
        <v>0</v>
      </c>
      <c r="I13" s="53"/>
    </row>
    <row r="14" spans="1:9" ht="21" customHeight="1" x14ac:dyDescent="0.2">
      <c r="A14" s="338" t="s">
        <v>82</v>
      </c>
      <c r="B14" s="91"/>
      <c r="C14" s="91"/>
      <c r="D14" s="117">
        <v>0</v>
      </c>
      <c r="E14" s="117">
        <v>0</v>
      </c>
      <c r="F14" s="118">
        <v>0</v>
      </c>
      <c r="G14" s="113"/>
      <c r="H14" s="120">
        <v>0</v>
      </c>
      <c r="I14" s="34"/>
    </row>
    <row r="15" spans="1:9" ht="20.25" customHeight="1" x14ac:dyDescent="0.2">
      <c r="A15" s="338" t="s">
        <v>86</v>
      </c>
      <c r="B15" s="91"/>
      <c r="C15" s="91"/>
      <c r="D15" s="117">
        <v>0</v>
      </c>
      <c r="E15" s="117">
        <v>0</v>
      </c>
      <c r="F15" s="118">
        <v>0</v>
      </c>
      <c r="G15" s="113"/>
      <c r="H15" s="120">
        <v>0</v>
      </c>
      <c r="I15" s="34"/>
    </row>
    <row r="16" spans="1:9" ht="21" customHeight="1" x14ac:dyDescent="0.2">
      <c r="A16" s="338" t="s">
        <v>87</v>
      </c>
      <c r="B16" s="91"/>
      <c r="C16" s="91"/>
      <c r="D16" s="117">
        <v>0</v>
      </c>
      <c r="E16" s="117">
        <v>0</v>
      </c>
      <c r="F16" s="118">
        <v>0</v>
      </c>
      <c r="G16" s="113"/>
      <c r="H16" s="120">
        <v>0</v>
      </c>
      <c r="I16" s="34"/>
    </row>
    <row r="17" spans="1:9" ht="20.25" customHeight="1" x14ac:dyDescent="0.2">
      <c r="A17" s="338" t="s">
        <v>140</v>
      </c>
      <c r="B17" s="91"/>
      <c r="C17" s="91"/>
      <c r="D17" s="117">
        <v>0</v>
      </c>
      <c r="E17" s="117">
        <v>0</v>
      </c>
      <c r="F17" s="118">
        <v>0</v>
      </c>
      <c r="G17" s="113"/>
      <c r="H17" s="120">
        <v>0</v>
      </c>
      <c r="I17" s="34"/>
    </row>
    <row r="18" spans="1:9" ht="20.25" customHeight="1" x14ac:dyDescent="0.2">
      <c r="A18" s="338" t="s">
        <v>80</v>
      </c>
      <c r="B18" s="91"/>
      <c r="C18" s="91"/>
      <c r="D18" s="117">
        <v>0</v>
      </c>
      <c r="E18" s="117">
        <v>0</v>
      </c>
      <c r="F18" s="118">
        <v>0</v>
      </c>
      <c r="G18" s="113"/>
      <c r="H18" s="120">
        <v>0</v>
      </c>
      <c r="I18" s="34"/>
    </row>
    <row r="19" spans="1:9" ht="20.25" customHeight="1" x14ac:dyDescent="0.2">
      <c r="A19" s="338" t="s">
        <v>56</v>
      </c>
      <c r="B19" s="91"/>
      <c r="C19" s="91"/>
      <c r="D19" s="117">
        <v>0</v>
      </c>
      <c r="E19" s="117">
        <v>0</v>
      </c>
      <c r="F19" s="118">
        <v>0</v>
      </c>
      <c r="G19" s="113"/>
      <c r="H19" s="120">
        <v>0</v>
      </c>
      <c r="I19" s="34"/>
    </row>
    <row r="20" spans="1:9" ht="20.25" customHeight="1" x14ac:dyDescent="0.2">
      <c r="A20" s="338" t="s">
        <v>92</v>
      </c>
      <c r="B20" s="91"/>
      <c r="C20" s="91"/>
      <c r="D20" s="117">
        <v>0</v>
      </c>
      <c r="E20" s="117">
        <v>0</v>
      </c>
      <c r="F20" s="118">
        <v>0</v>
      </c>
      <c r="G20" s="113"/>
      <c r="H20" s="120">
        <v>0</v>
      </c>
      <c r="I20" s="34"/>
    </row>
    <row r="21" spans="1:9" ht="21" customHeight="1" x14ac:dyDescent="0.2">
      <c r="A21" s="338"/>
      <c r="B21" s="91"/>
      <c r="C21" s="91"/>
      <c r="D21" s="117">
        <v>0</v>
      </c>
      <c r="E21" s="117">
        <v>0</v>
      </c>
      <c r="F21" s="118">
        <v>0</v>
      </c>
      <c r="G21" s="113"/>
      <c r="H21" s="120">
        <v>0</v>
      </c>
      <c r="I21" s="34"/>
    </row>
    <row r="22" spans="1:9" ht="21" customHeight="1" x14ac:dyDescent="0.2">
      <c r="A22" s="338"/>
      <c r="B22" s="91"/>
      <c r="C22" s="91"/>
      <c r="D22" s="117">
        <v>0</v>
      </c>
      <c r="E22" s="117">
        <v>0</v>
      </c>
      <c r="F22" s="118">
        <v>0</v>
      </c>
      <c r="G22" s="113"/>
      <c r="H22" s="120">
        <v>0</v>
      </c>
      <c r="I22" s="34"/>
    </row>
    <row r="23" spans="1:9" ht="21" customHeight="1" x14ac:dyDescent="0.2">
      <c r="A23" s="338"/>
      <c r="B23" s="91"/>
      <c r="C23" s="91"/>
      <c r="D23" s="117">
        <v>0</v>
      </c>
      <c r="E23" s="117">
        <v>0</v>
      </c>
      <c r="F23" s="118">
        <v>0</v>
      </c>
      <c r="G23" s="113"/>
      <c r="H23" s="120">
        <v>0</v>
      </c>
      <c r="I23" s="34"/>
    </row>
    <row r="24" spans="1:9" ht="21" customHeight="1" x14ac:dyDescent="0.2">
      <c r="A24" s="338"/>
      <c r="B24" s="91"/>
      <c r="C24" s="91"/>
      <c r="D24" s="117">
        <v>0</v>
      </c>
      <c r="E24" s="117">
        <v>0</v>
      </c>
      <c r="F24" s="118">
        <v>0</v>
      </c>
      <c r="G24" s="113"/>
      <c r="H24" s="120">
        <v>0</v>
      </c>
      <c r="I24" s="34"/>
    </row>
    <row r="25" spans="1:9" ht="20.25" customHeight="1" x14ac:dyDescent="0.2">
      <c r="A25" s="220"/>
      <c r="B25" s="91"/>
      <c r="C25" s="91"/>
      <c r="D25" s="117">
        <v>0</v>
      </c>
      <c r="E25" s="117">
        <v>0</v>
      </c>
      <c r="F25" s="118">
        <v>0</v>
      </c>
      <c r="G25" s="113"/>
      <c r="H25" s="120">
        <v>0</v>
      </c>
      <c r="I25" s="34"/>
    </row>
    <row r="26" spans="1:9" ht="28.5" customHeight="1" x14ac:dyDescent="0.2">
      <c r="A26" s="220" t="s">
        <v>135</v>
      </c>
      <c r="B26" s="91"/>
      <c r="C26" s="91"/>
      <c r="D26" s="35">
        <f>SUM(D12:D25)</f>
        <v>0</v>
      </c>
      <c r="E26" s="35">
        <f>SUM(E12:E25)</f>
        <v>0</v>
      </c>
      <c r="F26" s="35">
        <f>SUM(F12:F25)</f>
        <v>0</v>
      </c>
      <c r="G26" s="55"/>
      <c r="H26" s="207">
        <f>SUM(H12:H25)</f>
        <v>0</v>
      </c>
      <c r="I26" s="53"/>
    </row>
    <row r="27" spans="1:9" x14ac:dyDescent="0.2">
      <c r="A27" s="91"/>
      <c r="B27" s="91"/>
      <c r="C27" s="91"/>
      <c r="D27" s="1"/>
      <c r="E27" s="1"/>
      <c r="F27" s="1"/>
      <c r="H27" s="1"/>
    </row>
    <row r="28" spans="1:9" x14ac:dyDescent="0.2">
      <c r="A28" s="91"/>
      <c r="B28" s="91"/>
      <c r="C28" s="91"/>
      <c r="D28" s="2" t="s">
        <v>28</v>
      </c>
      <c r="E28" s="2" t="s">
        <v>28</v>
      </c>
      <c r="F28" s="2" t="s">
        <v>29</v>
      </c>
      <c r="G28" s="3"/>
      <c r="H28" s="4" t="s">
        <v>41</v>
      </c>
      <c r="I28" s="28"/>
    </row>
    <row r="29" spans="1:9" ht="15.75" x14ac:dyDescent="0.25">
      <c r="A29" s="223"/>
      <c r="B29" s="91"/>
      <c r="C29" s="91"/>
      <c r="D29" s="5" t="s">
        <v>42</v>
      </c>
      <c r="E29" s="5" t="s">
        <v>42</v>
      </c>
      <c r="F29" s="5" t="s">
        <v>42</v>
      </c>
      <c r="G29" s="6" t="s">
        <v>43</v>
      </c>
      <c r="H29" s="7" t="s">
        <v>44</v>
      </c>
      <c r="I29" s="28"/>
    </row>
    <row r="30" spans="1:9" ht="20.25" customHeight="1" x14ac:dyDescent="0.25">
      <c r="A30" s="223" t="s">
        <v>45</v>
      </c>
      <c r="B30" s="91"/>
      <c r="C30" s="91"/>
      <c r="D30" s="5">
        <f>+D11</f>
        <v>2024</v>
      </c>
      <c r="E30" s="5">
        <f>+E11</f>
        <v>2025</v>
      </c>
      <c r="F30" s="5">
        <f>+F11</f>
        <v>2026</v>
      </c>
      <c r="G30" s="8">
        <f>+G11</f>
        <v>2027</v>
      </c>
      <c r="H30" s="7">
        <f>+G11</f>
        <v>2027</v>
      </c>
      <c r="I30" s="28"/>
    </row>
    <row r="31" spans="1:9" ht="20.25" customHeight="1" x14ac:dyDescent="0.2">
      <c r="A31" s="338" t="s">
        <v>68</v>
      </c>
      <c r="B31" s="91"/>
      <c r="C31" s="91"/>
      <c r="D31" s="111">
        <v>0</v>
      </c>
      <c r="E31" s="111">
        <v>0</v>
      </c>
      <c r="F31" s="111">
        <v>0</v>
      </c>
      <c r="G31" s="112">
        <v>0</v>
      </c>
      <c r="H31" s="111">
        <v>0</v>
      </c>
      <c r="I31" s="28"/>
    </row>
    <row r="32" spans="1:9" ht="20.25" customHeight="1" x14ac:dyDescent="0.2">
      <c r="A32" s="338" t="s">
        <v>178</v>
      </c>
      <c r="B32" s="91"/>
      <c r="C32" s="91"/>
      <c r="D32" s="111">
        <v>0</v>
      </c>
      <c r="E32" s="111">
        <v>0</v>
      </c>
      <c r="F32" s="111">
        <v>0</v>
      </c>
      <c r="G32" s="112">
        <v>0</v>
      </c>
      <c r="H32" s="111">
        <v>0</v>
      </c>
      <c r="I32" s="28"/>
    </row>
    <row r="33" spans="1:9" ht="20.25" customHeight="1" x14ac:dyDescent="0.2">
      <c r="A33" s="338" t="s">
        <v>216</v>
      </c>
      <c r="B33" s="91"/>
      <c r="C33" s="91"/>
      <c r="D33" s="111">
        <v>0</v>
      </c>
      <c r="E33" s="111">
        <v>0</v>
      </c>
      <c r="F33" s="111">
        <v>0</v>
      </c>
      <c r="G33" s="112">
        <v>0</v>
      </c>
      <c r="H33" s="111">
        <v>0</v>
      </c>
      <c r="I33" s="28"/>
    </row>
    <row r="34" spans="1:9" ht="20.25" customHeight="1" x14ac:dyDescent="0.2">
      <c r="A34" s="338" t="s">
        <v>217</v>
      </c>
      <c r="B34" s="91"/>
      <c r="C34" s="91"/>
      <c r="D34" s="111">
        <v>0</v>
      </c>
      <c r="E34" s="111">
        <v>0</v>
      </c>
      <c r="F34" s="111">
        <v>0</v>
      </c>
      <c r="G34" s="112">
        <v>0</v>
      </c>
      <c r="H34" s="111">
        <v>0</v>
      </c>
      <c r="I34" s="28"/>
    </row>
    <row r="35" spans="1:9" ht="20.25" customHeight="1" x14ac:dyDescent="0.2">
      <c r="A35" s="338"/>
      <c r="B35" s="91"/>
      <c r="C35" s="91"/>
      <c r="D35" s="111">
        <v>0</v>
      </c>
      <c r="E35" s="111">
        <v>0</v>
      </c>
      <c r="F35" s="111">
        <v>0</v>
      </c>
      <c r="G35" s="112">
        <v>0</v>
      </c>
      <c r="H35" s="111">
        <v>0</v>
      </c>
      <c r="I35" s="28"/>
    </row>
    <row r="36" spans="1:9" ht="20.25" customHeight="1" x14ac:dyDescent="0.2">
      <c r="A36" s="338"/>
      <c r="B36" s="91"/>
      <c r="C36" s="91"/>
      <c r="D36" s="111">
        <v>0</v>
      </c>
      <c r="E36" s="111">
        <v>0</v>
      </c>
      <c r="F36" s="111">
        <v>0</v>
      </c>
      <c r="G36" s="112">
        <v>0</v>
      </c>
      <c r="H36" s="111">
        <v>0</v>
      </c>
      <c r="I36" s="28"/>
    </row>
    <row r="37" spans="1:9" ht="20.25" customHeight="1" x14ac:dyDescent="0.2">
      <c r="A37" s="338"/>
      <c r="B37" s="91"/>
      <c r="C37" s="91"/>
      <c r="D37" s="111">
        <v>0</v>
      </c>
      <c r="E37" s="111">
        <v>0</v>
      </c>
      <c r="F37" s="111">
        <v>0</v>
      </c>
      <c r="G37" s="112">
        <v>0</v>
      </c>
      <c r="H37" s="111">
        <v>0</v>
      </c>
      <c r="I37" s="28"/>
    </row>
    <row r="38" spans="1:9" ht="20.25" customHeight="1" x14ac:dyDescent="0.2">
      <c r="A38" s="338"/>
      <c r="B38" s="91"/>
      <c r="C38" s="91"/>
      <c r="D38" s="111">
        <v>0</v>
      </c>
      <c r="E38" s="111">
        <v>0</v>
      </c>
      <c r="F38" s="111">
        <v>0</v>
      </c>
      <c r="G38" s="112">
        <v>0</v>
      </c>
      <c r="H38" s="111">
        <v>0</v>
      </c>
      <c r="I38" s="28"/>
    </row>
    <row r="39" spans="1:9" ht="20.25" customHeight="1" x14ac:dyDescent="0.2">
      <c r="A39" s="338"/>
      <c r="B39" s="91"/>
      <c r="C39" s="91"/>
      <c r="D39" s="111">
        <v>0</v>
      </c>
      <c r="E39" s="111">
        <v>0</v>
      </c>
      <c r="F39" s="111">
        <v>0</v>
      </c>
      <c r="G39" s="112">
        <v>0</v>
      </c>
      <c r="H39" s="111">
        <v>0</v>
      </c>
      <c r="I39" s="28"/>
    </row>
    <row r="40" spans="1:9" ht="20.25" customHeight="1" x14ac:dyDescent="0.2">
      <c r="A40" s="338"/>
      <c r="B40" s="91"/>
      <c r="C40" s="91"/>
      <c r="D40" s="111">
        <v>0</v>
      </c>
      <c r="E40" s="111">
        <v>0</v>
      </c>
      <c r="F40" s="111">
        <v>0</v>
      </c>
      <c r="G40" s="112">
        <v>0</v>
      </c>
      <c r="H40" s="111">
        <v>0</v>
      </c>
      <c r="I40" s="28"/>
    </row>
    <row r="41" spans="1:9" ht="20.25" customHeight="1" x14ac:dyDescent="0.2">
      <c r="A41" s="338"/>
      <c r="B41" s="91"/>
      <c r="C41" s="91"/>
      <c r="D41" s="111">
        <v>0</v>
      </c>
      <c r="E41" s="111">
        <v>0</v>
      </c>
      <c r="F41" s="111">
        <v>0</v>
      </c>
      <c r="G41" s="112">
        <v>0</v>
      </c>
      <c r="H41" s="111">
        <v>0</v>
      </c>
      <c r="I41" s="28"/>
    </row>
    <row r="42" spans="1:9" ht="20.25" customHeight="1" x14ac:dyDescent="0.2">
      <c r="A42" s="338"/>
      <c r="B42" s="91"/>
      <c r="C42" s="91"/>
      <c r="D42" s="111">
        <v>0</v>
      </c>
      <c r="E42" s="111">
        <v>0</v>
      </c>
      <c r="F42" s="111">
        <v>0</v>
      </c>
      <c r="G42" s="112">
        <v>0</v>
      </c>
      <c r="H42" s="111">
        <v>0</v>
      </c>
      <c r="I42" s="28"/>
    </row>
    <row r="43" spans="1:9" ht="20.25" customHeight="1" x14ac:dyDescent="0.2">
      <c r="A43" s="338"/>
      <c r="B43" s="91"/>
      <c r="C43" s="91"/>
      <c r="D43" s="111">
        <v>0</v>
      </c>
      <c r="E43" s="111">
        <v>0</v>
      </c>
      <c r="F43" s="111">
        <v>0</v>
      </c>
      <c r="G43" s="112">
        <v>0</v>
      </c>
      <c r="H43" s="111">
        <v>0</v>
      </c>
      <c r="I43" s="28"/>
    </row>
    <row r="44" spans="1:9" ht="20.25" customHeight="1" x14ac:dyDescent="0.2">
      <c r="A44" s="338"/>
      <c r="B44" s="91"/>
      <c r="C44" s="91"/>
      <c r="D44" s="111">
        <v>0</v>
      </c>
      <c r="E44" s="111">
        <v>0</v>
      </c>
      <c r="F44" s="111">
        <v>0</v>
      </c>
      <c r="G44" s="112">
        <v>0</v>
      </c>
      <c r="H44" s="111">
        <v>0</v>
      </c>
      <c r="I44" s="28"/>
    </row>
    <row r="45" spans="1:9" ht="21" customHeight="1" x14ac:dyDescent="0.2">
      <c r="A45" s="338"/>
      <c r="B45" s="91"/>
      <c r="C45" s="91"/>
      <c r="D45" s="111">
        <v>0</v>
      </c>
      <c r="E45" s="111">
        <v>0</v>
      </c>
      <c r="F45" s="111">
        <v>0</v>
      </c>
      <c r="G45" s="112">
        <v>0</v>
      </c>
      <c r="H45" s="111">
        <v>0</v>
      </c>
      <c r="I45" s="28"/>
    </row>
    <row r="46" spans="1:9" ht="20.100000000000001" customHeight="1" x14ac:dyDescent="0.2">
      <c r="A46" s="338"/>
      <c r="B46" s="91"/>
      <c r="C46" s="91"/>
      <c r="D46" s="111">
        <v>0</v>
      </c>
      <c r="E46" s="111">
        <v>0</v>
      </c>
      <c r="F46" s="111">
        <v>0</v>
      </c>
      <c r="G46" s="112">
        <v>0</v>
      </c>
      <c r="H46" s="111">
        <v>0</v>
      </c>
      <c r="I46" s="28"/>
    </row>
    <row r="47" spans="1:9" ht="20.25" customHeight="1" x14ac:dyDescent="0.2">
      <c r="A47" s="338"/>
      <c r="B47" s="91"/>
      <c r="C47" s="91"/>
      <c r="D47" s="111">
        <v>0</v>
      </c>
      <c r="E47" s="111">
        <v>0</v>
      </c>
      <c r="F47" s="111">
        <v>0</v>
      </c>
      <c r="G47" s="112">
        <v>0</v>
      </c>
      <c r="H47" s="111">
        <v>0</v>
      </c>
      <c r="I47" s="28"/>
    </row>
    <row r="48" spans="1:9" ht="21" customHeight="1" x14ac:dyDescent="0.2">
      <c r="A48" s="338"/>
      <c r="B48" s="91"/>
      <c r="C48" s="91"/>
      <c r="D48" s="111">
        <v>0</v>
      </c>
      <c r="E48" s="111">
        <v>0</v>
      </c>
      <c r="F48" s="111">
        <v>0</v>
      </c>
      <c r="G48" s="112">
        <v>0</v>
      </c>
      <c r="H48" s="111">
        <v>0</v>
      </c>
      <c r="I48" s="28"/>
    </row>
    <row r="49" spans="1:9" ht="21" customHeight="1" x14ac:dyDescent="0.2">
      <c r="A49" s="338"/>
      <c r="B49" s="91"/>
      <c r="C49" s="91"/>
      <c r="D49" s="111">
        <v>0</v>
      </c>
      <c r="E49" s="111">
        <v>0</v>
      </c>
      <c r="F49" s="111">
        <v>0</v>
      </c>
      <c r="G49" s="112">
        <v>0</v>
      </c>
      <c r="H49" s="111">
        <v>0</v>
      </c>
      <c r="I49" s="28"/>
    </row>
    <row r="50" spans="1:9" ht="21" customHeight="1" x14ac:dyDescent="0.2">
      <c r="A50" s="338"/>
      <c r="B50" s="91"/>
      <c r="C50" s="91"/>
      <c r="D50" s="111">
        <v>0</v>
      </c>
      <c r="E50" s="111">
        <v>0</v>
      </c>
      <c r="F50" s="111">
        <v>0</v>
      </c>
      <c r="G50" s="112">
        <v>0</v>
      </c>
      <c r="H50" s="111">
        <v>0</v>
      </c>
      <c r="I50" s="28"/>
    </row>
    <row r="51" spans="1:9" ht="21" customHeight="1" x14ac:dyDescent="0.2">
      <c r="A51" s="338"/>
      <c r="B51" s="91"/>
      <c r="C51" s="91"/>
      <c r="D51" s="111">
        <v>0</v>
      </c>
      <c r="E51" s="111">
        <v>0</v>
      </c>
      <c r="F51" s="111">
        <v>0</v>
      </c>
      <c r="G51" s="112">
        <v>0</v>
      </c>
      <c r="H51" s="111">
        <v>0</v>
      </c>
      <c r="I51" s="28"/>
    </row>
    <row r="52" spans="1:9" ht="21" customHeight="1" x14ac:dyDescent="0.2">
      <c r="A52" s="338"/>
      <c r="B52" s="91"/>
      <c r="C52" s="91"/>
      <c r="D52" s="111">
        <v>0</v>
      </c>
      <c r="E52" s="111">
        <v>0</v>
      </c>
      <c r="F52" s="111">
        <v>0</v>
      </c>
      <c r="G52" s="112">
        <v>0</v>
      </c>
      <c r="H52" s="111">
        <v>0</v>
      </c>
      <c r="I52" s="28"/>
    </row>
    <row r="53" spans="1:9" ht="21" customHeight="1" x14ac:dyDescent="0.2">
      <c r="A53" s="338"/>
      <c r="B53" s="91"/>
      <c r="C53" s="91"/>
      <c r="D53" s="111">
        <v>0</v>
      </c>
      <c r="E53" s="111">
        <v>0</v>
      </c>
      <c r="F53" s="111">
        <v>0</v>
      </c>
      <c r="G53" s="112">
        <v>0</v>
      </c>
      <c r="H53" s="111">
        <v>0</v>
      </c>
      <c r="I53" s="28"/>
    </row>
    <row r="54" spans="1:9" ht="20.25" customHeight="1" x14ac:dyDescent="0.2">
      <c r="A54" s="220"/>
      <c r="B54" s="91"/>
      <c r="C54" s="91"/>
      <c r="D54" s="89">
        <v>0</v>
      </c>
      <c r="E54" s="89">
        <v>0</v>
      </c>
      <c r="F54" s="89">
        <v>0</v>
      </c>
      <c r="G54" s="90">
        <v>0</v>
      </c>
      <c r="H54" s="200">
        <v>0</v>
      </c>
    </row>
    <row r="55" spans="1:9" ht="20.100000000000001" customHeight="1" x14ac:dyDescent="0.25">
      <c r="A55" s="223" t="s">
        <v>143</v>
      </c>
      <c r="B55" s="91"/>
      <c r="C55" s="91"/>
      <c r="D55" s="35">
        <f>SUM(D31:D54)</f>
        <v>0</v>
      </c>
      <c r="E55" s="35">
        <f>SUM(E31:E54)</f>
        <v>0</v>
      </c>
      <c r="F55" s="35">
        <f>SUM(F31:F54)</f>
        <v>0</v>
      </c>
      <c r="G55" s="35">
        <f>SUM(G31:G54)</f>
        <v>0</v>
      </c>
      <c r="H55" s="194">
        <f>SUM(H31:H54)</f>
        <v>0</v>
      </c>
    </row>
    <row r="56" spans="1:9" ht="20.100000000000001" customHeight="1" x14ac:dyDescent="0.25">
      <c r="A56" s="223" t="s">
        <v>58</v>
      </c>
      <c r="B56" s="91"/>
      <c r="C56" s="91"/>
      <c r="D56" s="35">
        <f>D26-D55</f>
        <v>0</v>
      </c>
      <c r="E56" s="35">
        <f>E26-E55</f>
        <v>0</v>
      </c>
      <c r="F56" s="35">
        <f>F26-F55</f>
        <v>0</v>
      </c>
      <c r="G56" s="36">
        <f>H26-G55</f>
        <v>0</v>
      </c>
      <c r="H56" s="194">
        <f>H26-H55</f>
        <v>0</v>
      </c>
    </row>
    <row r="57" spans="1:9" ht="15.75" x14ac:dyDescent="0.25">
      <c r="A57" s="223" t="s">
        <v>59</v>
      </c>
      <c r="B57" s="91"/>
      <c r="C57" s="91"/>
      <c r="D57" s="89">
        <v>0</v>
      </c>
      <c r="E57" s="89">
        <f>D60</f>
        <v>0</v>
      </c>
      <c r="F57" s="35">
        <f>+E60</f>
        <v>0</v>
      </c>
      <c r="G57" s="36">
        <f>+F60</f>
        <v>0</v>
      </c>
      <c r="H57" s="194">
        <f>+F60</f>
        <v>0</v>
      </c>
    </row>
    <row r="58" spans="1:9" ht="20.100000000000001" customHeight="1" x14ac:dyDescent="0.25">
      <c r="A58" s="223" t="s">
        <v>60</v>
      </c>
      <c r="B58" s="91"/>
      <c r="C58" s="91"/>
      <c r="D58" s="89">
        <v>0</v>
      </c>
      <c r="E58" s="89">
        <v>0</v>
      </c>
      <c r="F58" s="89">
        <v>0</v>
      </c>
      <c r="G58" s="90">
        <v>0</v>
      </c>
      <c r="H58" s="195">
        <v>0</v>
      </c>
    </row>
    <row r="59" spans="1:9" ht="20.100000000000001" customHeight="1" x14ac:dyDescent="0.25">
      <c r="A59" s="223" t="s">
        <v>66</v>
      </c>
      <c r="B59" s="91"/>
      <c r="C59" s="91"/>
      <c r="D59" s="89">
        <v>0</v>
      </c>
      <c r="E59" s="89">
        <v>0</v>
      </c>
      <c r="F59" s="89">
        <v>0</v>
      </c>
      <c r="G59" s="90">
        <v>0</v>
      </c>
      <c r="H59" s="195">
        <v>0</v>
      </c>
    </row>
    <row r="60" spans="1:9" ht="20.100000000000001" customHeight="1" x14ac:dyDescent="0.25">
      <c r="A60" s="223" t="s">
        <v>144</v>
      </c>
      <c r="B60" s="91"/>
      <c r="C60" s="91"/>
      <c r="D60" s="191">
        <f>D56+D57+D58-D59</f>
        <v>0</v>
      </c>
      <c r="E60" s="191">
        <f>E56+E57+E58-E59</f>
        <v>0</v>
      </c>
      <c r="F60" s="192">
        <f>F56+F57+F58-F59</f>
        <v>0</v>
      </c>
      <c r="G60" s="193">
        <f>G56+G57+G58-G59</f>
        <v>0</v>
      </c>
      <c r="H60" s="196">
        <f>H56+H57+H58-H59</f>
        <v>0</v>
      </c>
    </row>
    <row r="61" spans="1:9" ht="20.100000000000001" customHeight="1" x14ac:dyDescent="0.2"/>
  </sheetData>
  <mergeCells count="4">
    <mergeCell ref="A4:H4"/>
    <mergeCell ref="A5:H5"/>
    <mergeCell ref="A6:H6"/>
    <mergeCell ref="E8:H8"/>
  </mergeCells>
  <pageMargins left="0.7" right="0.7" top="0.75" bottom="0.75" header="0.3" footer="0.3"/>
  <pageSetup scale="63" orientation="portrait" r:id="rId1"/>
  <legacyDrawing r:id="rId2"/>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D6E72B-2E5A-47A7-84DB-74548EBE9835}">
  <sheetPr>
    <pageSetUpPr fitToPage="1"/>
  </sheetPr>
  <dimension ref="A1:J57"/>
  <sheetViews>
    <sheetView showGridLines="0" zoomScale="85" zoomScaleNormal="85" workbookViewId="0">
      <selection sqref="A1:J26"/>
    </sheetView>
  </sheetViews>
  <sheetFormatPr defaultColWidth="8.88671875" defaultRowHeight="15" x14ac:dyDescent="0.2"/>
  <cols>
    <col min="1" max="1" width="5.44140625" style="10" customWidth="1"/>
    <col min="2" max="4" width="8.88671875" style="10"/>
    <col min="5" max="5" width="14.6640625" style="10" customWidth="1"/>
    <col min="6" max="6" width="11.77734375" style="10" customWidth="1"/>
    <col min="7" max="7" width="17.44140625" style="10" customWidth="1"/>
    <col min="8" max="8" width="2.77734375" style="10" customWidth="1"/>
    <col min="9" max="9" width="16.88671875" style="10" customWidth="1"/>
    <col min="10" max="10" width="8.88671875" style="10"/>
    <col min="11" max="11" width="15.44140625" style="10" bestFit="1" customWidth="1"/>
    <col min="12" max="14" width="8.88671875" style="10"/>
    <col min="15" max="15" width="19.21875" style="10" customWidth="1"/>
    <col min="16" max="16" width="12.77734375" style="10" customWidth="1"/>
    <col min="17" max="16384" width="8.88671875" style="10"/>
  </cols>
  <sheetData>
    <row r="1" spans="1:9" x14ac:dyDescent="0.2">
      <c r="I1" s="182" t="s">
        <v>116</v>
      </c>
    </row>
    <row r="2" spans="1:9" ht="26.25" x14ac:dyDescent="0.4">
      <c r="D2" s="39"/>
      <c r="E2" s="87" t="s">
        <v>294</v>
      </c>
      <c r="F2" s="91"/>
    </row>
    <row r="3" spans="1:9" ht="23.25" x14ac:dyDescent="0.35">
      <c r="A3" s="15"/>
      <c r="B3" s="11"/>
      <c r="C3" s="15"/>
      <c r="D3" s="15"/>
      <c r="E3" s="402" t="s">
        <v>215</v>
      </c>
      <c r="F3" s="403"/>
      <c r="G3" s="15"/>
      <c r="H3" s="15"/>
      <c r="I3" s="15"/>
    </row>
    <row r="4" spans="1:9" ht="23.25" x14ac:dyDescent="0.35">
      <c r="A4" s="15"/>
      <c r="B4" s="11"/>
      <c r="C4" s="15"/>
      <c r="D4" s="15"/>
      <c r="E4" s="40"/>
      <c r="F4" s="41"/>
      <c r="G4" s="15"/>
      <c r="H4" s="15"/>
      <c r="I4" s="15"/>
    </row>
    <row r="6" spans="1:9" ht="15.75" x14ac:dyDescent="0.25">
      <c r="B6" s="18" t="s">
        <v>236</v>
      </c>
    </row>
    <row r="7" spans="1:9" x14ac:dyDescent="0.2">
      <c r="A7" s="9" t="s">
        <v>9</v>
      </c>
      <c r="B7" s="9" t="s">
        <v>145</v>
      </c>
      <c r="G7" s="21">
        <f>+'NLF 6 WKS'!H55</f>
        <v>0</v>
      </c>
      <c r="H7" s="14"/>
      <c r="I7" s="14"/>
    </row>
    <row r="8" spans="1:9" x14ac:dyDescent="0.2">
      <c r="B8" s="9" t="s">
        <v>153</v>
      </c>
      <c r="G8" s="22">
        <f>+'NLF 6 WKS'!H59</f>
        <v>0</v>
      </c>
      <c r="H8" s="14"/>
      <c r="I8" s="14"/>
    </row>
    <row r="9" spans="1:9" ht="15.75" thickBot="1" x14ac:dyDescent="0.25">
      <c r="B9" s="9" t="s">
        <v>10</v>
      </c>
      <c r="G9" s="22"/>
      <c r="H9" s="14"/>
      <c r="I9" s="126">
        <f>G7+G8</f>
        <v>0</v>
      </c>
    </row>
    <row r="11" spans="1:9" ht="15.75" x14ac:dyDescent="0.25">
      <c r="B11" s="18" t="s">
        <v>235</v>
      </c>
    </row>
    <row r="12" spans="1:9" x14ac:dyDescent="0.2">
      <c r="A12" s="9">
        <v>4</v>
      </c>
      <c r="B12" s="9" t="s">
        <v>115</v>
      </c>
      <c r="F12" s="9" t="str">
        <f>(+TOC!D2-1) &amp; " (Note 1)"</f>
        <v>2026 (Note 1)</v>
      </c>
      <c r="I12" s="21">
        <f>+'NLF 6 WKS'!F60</f>
        <v>0</v>
      </c>
    </row>
    <row r="13" spans="1:9" x14ac:dyDescent="0.2">
      <c r="A13" s="9" t="s">
        <v>16</v>
      </c>
      <c r="B13" s="9" t="s">
        <v>154</v>
      </c>
      <c r="G13" s="20">
        <f>+'NLF 6 WKS'!H26</f>
        <v>0</v>
      </c>
      <c r="I13" s="1"/>
    </row>
    <row r="14" spans="1:9" x14ac:dyDescent="0.2">
      <c r="B14" s="9" t="s">
        <v>155</v>
      </c>
      <c r="G14" s="19">
        <f>+'NLF 6 WKS'!H58</f>
        <v>0</v>
      </c>
    </row>
    <row r="15" spans="1:9" x14ac:dyDescent="0.2">
      <c r="B15" s="9" t="s">
        <v>17</v>
      </c>
      <c r="G15" s="1"/>
    </row>
    <row r="16" spans="1:9" x14ac:dyDescent="0.2">
      <c r="B16" s="9" t="s">
        <v>18</v>
      </c>
      <c r="I16" s="24">
        <f>G13+G14</f>
        <v>0</v>
      </c>
    </row>
    <row r="17" spans="1:10" x14ac:dyDescent="0.2">
      <c r="B17" s="9"/>
      <c r="I17" s="13"/>
    </row>
    <row r="18" spans="1:10" ht="16.5" thickBot="1" x14ac:dyDescent="0.3">
      <c r="A18" s="9" t="s">
        <v>19</v>
      </c>
      <c r="B18" s="18" t="s">
        <v>20</v>
      </c>
      <c r="I18" s="126">
        <f>I12+I16</f>
        <v>0</v>
      </c>
    </row>
    <row r="19" spans="1:10" ht="15.75" x14ac:dyDescent="0.25">
      <c r="A19" s="9"/>
      <c r="B19" s="18"/>
      <c r="I19" s="125"/>
    </row>
    <row r="20" spans="1:10" ht="15.75" x14ac:dyDescent="0.25">
      <c r="A20" s="9">
        <v>7</v>
      </c>
      <c r="B20" s="18" t="s">
        <v>237</v>
      </c>
      <c r="I20" s="125"/>
    </row>
    <row r="21" spans="1:10" ht="15.75" thickBot="1" x14ac:dyDescent="0.25">
      <c r="A21" s="9"/>
      <c r="B21" s="9" t="s">
        <v>238</v>
      </c>
      <c r="I21" s="127">
        <f>+I18-I9</f>
        <v>0</v>
      </c>
    </row>
    <row r="22" spans="1:10" ht="16.5" thickTop="1" x14ac:dyDescent="0.25">
      <c r="A22" s="9"/>
      <c r="B22" s="18"/>
      <c r="I22" s="125"/>
    </row>
    <row r="23" spans="1:10" x14ac:dyDescent="0.2">
      <c r="A23" s="9"/>
    </row>
    <row r="24" spans="1:10" ht="15" customHeight="1" x14ac:dyDescent="0.2">
      <c r="A24" s="362" t="s">
        <v>234</v>
      </c>
      <c r="B24" s="362"/>
      <c r="C24" s="362"/>
      <c r="D24" s="362"/>
      <c r="E24" s="362"/>
      <c r="F24" s="362"/>
      <c r="G24" s="362"/>
      <c r="H24" s="362"/>
      <c r="I24" s="362"/>
    </row>
    <row r="25" spans="1:10" x14ac:dyDescent="0.2">
      <c r="A25" s="362"/>
      <c r="B25" s="362"/>
      <c r="C25" s="362"/>
      <c r="D25" s="362"/>
      <c r="E25" s="362"/>
      <c r="F25" s="362"/>
      <c r="G25" s="362"/>
      <c r="H25" s="362"/>
      <c r="I25" s="362"/>
    </row>
    <row r="26" spans="1:10" x14ac:dyDescent="0.2">
      <c r="A26" s="362"/>
      <c r="B26" s="362"/>
      <c r="C26" s="362"/>
      <c r="D26" s="362"/>
      <c r="E26" s="362"/>
      <c r="F26" s="362"/>
      <c r="G26" s="362"/>
      <c r="H26" s="362"/>
      <c r="I26" s="362"/>
    </row>
    <row r="27" spans="1:10" hidden="1" x14ac:dyDescent="0.2">
      <c r="A27" s="44"/>
      <c r="B27" s="44"/>
      <c r="C27" s="44"/>
      <c r="D27" s="44"/>
      <c r="E27" s="44"/>
      <c r="F27" s="44"/>
      <c r="G27" s="44"/>
      <c r="H27" s="44"/>
      <c r="I27" s="44"/>
    </row>
    <row r="28" spans="1:10" ht="15.75" hidden="1" x14ac:dyDescent="0.25">
      <c r="A28" s="16" t="s">
        <v>124</v>
      </c>
    </row>
    <row r="29" spans="1:10" ht="15.75" hidden="1" x14ac:dyDescent="0.25">
      <c r="A29" s="16"/>
    </row>
    <row r="30" spans="1:10" ht="19.5" hidden="1" customHeight="1" x14ac:dyDescent="0.2">
      <c r="A30" s="360" t="s">
        <v>123</v>
      </c>
      <c r="B30" s="360"/>
      <c r="C30" s="360"/>
      <c r="D30" s="360"/>
      <c r="E30" s="360"/>
      <c r="F30" s="360"/>
      <c r="G30" s="360"/>
      <c r="H30" s="360"/>
      <c r="I30" s="360"/>
      <c r="J30" s="360"/>
    </row>
    <row r="31" spans="1:10" ht="19.5" hidden="1" customHeight="1" x14ac:dyDescent="0.2">
      <c r="A31" s="360"/>
      <c r="B31" s="360"/>
      <c r="C31" s="360"/>
      <c r="D31" s="360"/>
      <c r="E31" s="360"/>
      <c r="F31" s="360"/>
      <c r="G31" s="360"/>
      <c r="H31" s="360"/>
      <c r="I31" s="360"/>
      <c r="J31" s="360"/>
    </row>
    <row r="32" spans="1:10" ht="19.5" hidden="1" customHeight="1" x14ac:dyDescent="0.2">
      <c r="A32" s="360"/>
      <c r="B32" s="360"/>
      <c r="C32" s="360"/>
      <c r="D32" s="360"/>
      <c r="E32" s="360"/>
      <c r="F32" s="360"/>
      <c r="G32" s="360"/>
      <c r="H32" s="360"/>
      <c r="I32" s="360"/>
      <c r="J32" s="360"/>
    </row>
    <row r="33" spans="1:10" ht="19.5" hidden="1" customHeight="1" x14ac:dyDescent="0.2">
      <c r="A33" s="360"/>
      <c r="B33" s="360"/>
      <c r="C33" s="360"/>
      <c r="D33" s="360"/>
      <c r="E33" s="360"/>
      <c r="F33" s="360"/>
      <c r="G33" s="360"/>
      <c r="H33" s="360"/>
      <c r="I33" s="360"/>
      <c r="J33" s="360"/>
    </row>
    <row r="34" spans="1:10" ht="19.5" hidden="1" customHeight="1" x14ac:dyDescent="0.2">
      <c r="A34" s="360"/>
      <c r="B34" s="360"/>
      <c r="C34" s="360"/>
      <c r="D34" s="360"/>
      <c r="E34" s="360"/>
      <c r="F34" s="360"/>
      <c r="G34" s="360"/>
      <c r="H34" s="360"/>
      <c r="I34" s="360"/>
      <c r="J34" s="360"/>
    </row>
    <row r="35" spans="1:10" hidden="1" x14ac:dyDescent="0.2"/>
    <row r="36" spans="1:10" ht="18.75" hidden="1" customHeight="1" x14ac:dyDescent="0.2">
      <c r="A36" s="360" t="s">
        <v>121</v>
      </c>
      <c r="B36" s="360"/>
      <c r="C36" s="360"/>
      <c r="D36" s="360"/>
      <c r="E36" s="360"/>
      <c r="F36" s="360"/>
      <c r="G36" s="360"/>
      <c r="H36" s="360"/>
      <c r="I36" s="360"/>
      <c r="J36" s="360"/>
    </row>
    <row r="37" spans="1:10" ht="18.75" hidden="1" customHeight="1" x14ac:dyDescent="0.2">
      <c r="A37" s="360"/>
      <c r="B37" s="360"/>
      <c r="C37" s="360"/>
      <c r="D37" s="360"/>
      <c r="E37" s="360"/>
      <c r="F37" s="360"/>
      <c r="G37" s="360"/>
      <c r="H37" s="360"/>
      <c r="I37" s="360"/>
      <c r="J37" s="360"/>
    </row>
    <row r="38" spans="1:10" ht="18.75" hidden="1" customHeight="1" x14ac:dyDescent="0.2">
      <c r="A38" s="360"/>
      <c r="B38" s="360"/>
      <c r="C38" s="360"/>
      <c r="D38" s="360"/>
      <c r="E38" s="360"/>
      <c r="F38" s="360"/>
      <c r="G38" s="360"/>
      <c r="H38" s="360"/>
      <c r="I38" s="360"/>
      <c r="J38" s="360"/>
    </row>
    <row r="39" spans="1:10" ht="18.75" hidden="1" customHeight="1" x14ac:dyDescent="0.2">
      <c r="A39" s="360"/>
      <c r="B39" s="360"/>
      <c r="C39" s="360"/>
      <c r="D39" s="360"/>
      <c r="E39" s="360"/>
      <c r="F39" s="360"/>
      <c r="G39" s="360"/>
      <c r="H39" s="360"/>
      <c r="I39" s="360"/>
      <c r="J39" s="360"/>
    </row>
    <row r="40" spans="1:10" ht="18.75" hidden="1" customHeight="1" x14ac:dyDescent="0.2">
      <c r="A40" s="360"/>
      <c r="B40" s="360"/>
      <c r="C40" s="360"/>
      <c r="D40" s="360"/>
      <c r="E40" s="360"/>
      <c r="F40" s="360"/>
      <c r="G40" s="360"/>
      <c r="H40" s="360"/>
      <c r="I40" s="360"/>
      <c r="J40" s="360"/>
    </row>
    <row r="41" spans="1:10" ht="18.75" hidden="1" customHeight="1" x14ac:dyDescent="0.2">
      <c r="A41" s="360"/>
      <c r="B41" s="360"/>
      <c r="C41" s="360"/>
      <c r="D41" s="360"/>
      <c r="E41" s="360"/>
      <c r="F41" s="360"/>
      <c r="G41" s="360"/>
      <c r="H41" s="360"/>
      <c r="I41" s="360"/>
      <c r="J41" s="360"/>
    </row>
    <row r="42" spans="1:10" ht="21.75" hidden="1" customHeight="1" x14ac:dyDescent="0.2">
      <c r="A42" s="360"/>
      <c r="B42" s="360"/>
      <c r="C42" s="360"/>
      <c r="D42" s="360"/>
      <c r="E42" s="360"/>
      <c r="F42" s="360"/>
      <c r="G42" s="360"/>
      <c r="H42" s="360"/>
      <c r="I42" s="360"/>
      <c r="J42" s="360"/>
    </row>
    <row r="43" spans="1:10" hidden="1" x14ac:dyDescent="0.2">
      <c r="A43" s="360" t="s">
        <v>122</v>
      </c>
      <c r="B43" s="360"/>
      <c r="C43" s="360"/>
      <c r="D43" s="360"/>
      <c r="E43" s="360"/>
      <c r="F43" s="360"/>
      <c r="G43" s="360"/>
      <c r="H43" s="360"/>
      <c r="I43" s="360"/>
      <c r="J43" s="360"/>
    </row>
    <row r="44" spans="1:10" hidden="1" x14ac:dyDescent="0.2">
      <c r="A44" s="360"/>
      <c r="B44" s="360"/>
      <c r="C44" s="360"/>
      <c r="D44" s="360"/>
      <c r="E44" s="360"/>
      <c r="F44" s="360"/>
      <c r="G44" s="360"/>
      <c r="H44" s="360"/>
      <c r="I44" s="360"/>
      <c r="J44" s="360"/>
    </row>
    <row r="45" spans="1:10" hidden="1" x14ac:dyDescent="0.2">
      <c r="A45" s="360"/>
      <c r="B45" s="360"/>
      <c r="C45" s="360"/>
      <c r="D45" s="360"/>
      <c r="E45" s="360"/>
      <c r="F45" s="360"/>
      <c r="G45" s="360"/>
      <c r="H45" s="360"/>
      <c r="I45" s="360"/>
      <c r="J45" s="360"/>
    </row>
    <row r="46" spans="1:10" hidden="1" x14ac:dyDescent="0.2">
      <c r="A46" s="360"/>
      <c r="B46" s="360"/>
      <c r="C46" s="360"/>
      <c r="D46" s="360"/>
      <c r="E46" s="360"/>
      <c r="F46" s="360"/>
      <c r="G46" s="360"/>
      <c r="H46" s="360"/>
      <c r="I46" s="360"/>
      <c r="J46" s="360"/>
    </row>
    <row r="47" spans="1:10" hidden="1" x14ac:dyDescent="0.2">
      <c r="A47" s="360"/>
      <c r="B47" s="360"/>
      <c r="C47" s="360"/>
      <c r="D47" s="360"/>
      <c r="E47" s="360"/>
      <c r="F47" s="360"/>
      <c r="G47" s="360"/>
      <c r="H47" s="360"/>
      <c r="I47" s="360"/>
      <c r="J47" s="360"/>
    </row>
    <row r="48" spans="1:10" hidden="1" x14ac:dyDescent="0.2">
      <c r="A48" s="360"/>
      <c r="B48" s="360"/>
      <c r="C48" s="360"/>
      <c r="D48" s="360"/>
      <c r="E48" s="360"/>
      <c r="F48" s="360"/>
      <c r="G48" s="360"/>
      <c r="H48" s="360"/>
      <c r="I48" s="360"/>
      <c r="J48" s="360"/>
    </row>
    <row r="49" spans="1:10" hidden="1" x14ac:dyDescent="0.2">
      <c r="A49" s="360"/>
      <c r="B49" s="360"/>
      <c r="C49" s="360"/>
      <c r="D49" s="360"/>
      <c r="E49" s="360"/>
      <c r="F49" s="360"/>
      <c r="G49" s="360"/>
      <c r="H49" s="360"/>
      <c r="I49" s="360"/>
      <c r="J49" s="360"/>
    </row>
    <row r="50" spans="1:10" hidden="1" x14ac:dyDescent="0.2">
      <c r="A50" s="360"/>
      <c r="B50" s="360"/>
      <c r="C50" s="360"/>
      <c r="D50" s="360"/>
      <c r="E50" s="360"/>
      <c r="F50" s="360"/>
      <c r="G50" s="360"/>
      <c r="H50" s="360"/>
      <c r="I50" s="360"/>
      <c r="J50" s="360"/>
    </row>
    <row r="51" spans="1:10" hidden="1" x14ac:dyDescent="0.2">
      <c r="A51" s="360"/>
      <c r="B51" s="360"/>
      <c r="C51" s="360"/>
      <c r="D51" s="360"/>
      <c r="E51" s="360"/>
      <c r="F51" s="360"/>
      <c r="G51" s="360"/>
      <c r="H51" s="360"/>
      <c r="I51" s="360"/>
      <c r="J51" s="360"/>
    </row>
    <row r="52" spans="1:10" hidden="1" x14ac:dyDescent="0.2">
      <c r="A52" s="360"/>
      <c r="B52" s="360"/>
      <c r="C52" s="360"/>
      <c r="D52" s="360"/>
      <c r="E52" s="360"/>
      <c r="F52" s="360"/>
      <c r="G52" s="360"/>
      <c r="H52" s="360"/>
      <c r="I52" s="360"/>
      <c r="J52" s="360"/>
    </row>
    <row r="53" spans="1:10" hidden="1" x14ac:dyDescent="0.2">
      <c r="A53" s="360"/>
      <c r="B53" s="360"/>
      <c r="C53" s="360"/>
      <c r="D53" s="360"/>
      <c r="E53" s="360"/>
      <c r="F53" s="360"/>
      <c r="G53" s="360"/>
      <c r="H53" s="360"/>
      <c r="I53" s="360"/>
      <c r="J53" s="360"/>
    </row>
    <row r="54" spans="1:10" hidden="1" x14ac:dyDescent="0.2">
      <c r="A54" s="360"/>
      <c r="B54" s="360"/>
      <c r="C54" s="360"/>
      <c r="D54" s="360"/>
      <c r="E54" s="360"/>
      <c r="F54" s="360"/>
      <c r="G54" s="360"/>
      <c r="H54" s="360"/>
      <c r="I54" s="360"/>
      <c r="J54" s="360"/>
    </row>
    <row r="55" spans="1:10" hidden="1" x14ac:dyDescent="0.2">
      <c r="A55" s="360"/>
      <c r="B55" s="360"/>
      <c r="C55" s="360"/>
      <c r="D55" s="360"/>
      <c r="E55" s="360"/>
      <c r="F55" s="360"/>
      <c r="G55" s="360"/>
      <c r="H55" s="360"/>
      <c r="I55" s="360"/>
      <c r="J55" s="360"/>
    </row>
    <row r="56" spans="1:10" hidden="1" x14ac:dyDescent="0.2">
      <c r="A56" s="360"/>
      <c r="B56" s="360"/>
      <c r="C56" s="360"/>
      <c r="D56" s="360"/>
      <c r="E56" s="360"/>
      <c r="F56" s="360"/>
      <c r="G56" s="360"/>
      <c r="H56" s="360"/>
      <c r="I56" s="360"/>
      <c r="J56" s="360"/>
    </row>
    <row r="57" spans="1:10" hidden="1" x14ac:dyDescent="0.2"/>
  </sheetData>
  <mergeCells count="5">
    <mergeCell ref="E3:F3"/>
    <mergeCell ref="A24:I26"/>
    <mergeCell ref="A30:J34"/>
    <mergeCell ref="A36:J42"/>
    <mergeCell ref="A43:J56"/>
  </mergeCells>
  <pageMargins left="0.7" right="0.7" top="0.75" bottom="0.75" header="0.3" footer="0.3"/>
  <pageSetup scale="72" orientation="portrait" r:id="rId1"/>
</worksheet>
</file>

<file path=xl/worksheets/sheet9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595AB8-69B9-4C10-AD35-C14E1A4C9F36}">
  <sheetPr>
    <pageSetUpPr fitToPage="1"/>
  </sheetPr>
  <dimension ref="A1:I61"/>
  <sheetViews>
    <sheetView topLeftCell="A17" zoomScale="85" zoomScaleNormal="85" workbookViewId="0">
      <selection activeCell="E57" sqref="E57"/>
    </sheetView>
  </sheetViews>
  <sheetFormatPr defaultColWidth="9.77734375" defaultRowHeight="15" x14ac:dyDescent="0.2"/>
  <cols>
    <col min="1" max="2" width="9.77734375" style="10"/>
    <col min="3" max="3" width="13.5546875" style="10" customWidth="1"/>
    <col min="4" max="4" width="14.109375" style="10" customWidth="1"/>
    <col min="5" max="6" width="15.77734375" style="10" customWidth="1"/>
    <col min="7" max="8" width="14.77734375" style="10" customWidth="1"/>
    <col min="9" max="9" width="4.77734375" style="10" customWidth="1"/>
    <col min="10" max="16384" width="9.77734375" style="10"/>
  </cols>
  <sheetData>
    <row r="1" spans="1:9" ht="15" customHeight="1" x14ac:dyDescent="0.2">
      <c r="H1" s="182" t="s">
        <v>116</v>
      </c>
    </row>
    <row r="2" spans="1:9" ht="15" customHeight="1" x14ac:dyDescent="0.2">
      <c r="H2" s="9"/>
    </row>
    <row r="3" spans="1:9" ht="15" customHeight="1" x14ac:dyDescent="0.2"/>
    <row r="4" spans="1:9" ht="15" customHeight="1" x14ac:dyDescent="0.25">
      <c r="A4" s="398" t="str">
        <f>+'NLF 6'!E2</f>
        <v>NLF Example Fund 6</v>
      </c>
      <c r="B4" s="398"/>
      <c r="C4" s="398"/>
      <c r="D4" s="398"/>
      <c r="E4" s="398"/>
      <c r="F4" s="398"/>
      <c r="G4" s="398"/>
      <c r="H4" s="398"/>
    </row>
    <row r="5" spans="1:9" ht="15" customHeight="1" x14ac:dyDescent="0.25">
      <c r="A5" s="397" t="s">
        <v>156</v>
      </c>
      <c r="B5" s="397"/>
      <c r="C5" s="397"/>
      <c r="D5" s="397"/>
      <c r="E5" s="397"/>
      <c r="F5" s="397"/>
      <c r="G5" s="397"/>
      <c r="H5" s="397"/>
    </row>
    <row r="6" spans="1:9" ht="15" customHeight="1" x14ac:dyDescent="0.25">
      <c r="A6" s="397" t="str">
        <f>+'NLF 6'!E3</f>
        <v>Fund XXXX</v>
      </c>
      <c r="B6" s="397"/>
      <c r="C6" s="397"/>
      <c r="D6" s="397"/>
      <c r="E6" s="397"/>
      <c r="F6" s="397"/>
      <c r="G6" s="397"/>
      <c r="H6" s="397"/>
    </row>
    <row r="7" spans="1:9" ht="15" customHeight="1" x14ac:dyDescent="0.2">
      <c r="C7" s="9"/>
      <c r="D7" s="9"/>
    </row>
    <row r="8" spans="1:9" ht="15" customHeight="1" x14ac:dyDescent="0.2">
      <c r="D8" s="340" t="s">
        <v>697</v>
      </c>
      <c r="E8" s="399" t="s">
        <v>698</v>
      </c>
      <c r="F8" s="400"/>
      <c r="G8" s="400"/>
      <c r="H8" s="401"/>
    </row>
    <row r="9" spans="1:9" ht="15" customHeight="1" x14ac:dyDescent="0.2">
      <c r="D9" s="5" t="s">
        <v>28</v>
      </c>
      <c r="E9" s="5" t="s">
        <v>28</v>
      </c>
      <c r="F9" s="5" t="s">
        <v>29</v>
      </c>
      <c r="G9" s="29" t="s">
        <v>29</v>
      </c>
      <c r="H9" s="30"/>
      <c r="I9" s="28"/>
    </row>
    <row r="10" spans="1:9" ht="15" customHeight="1" x14ac:dyDescent="0.2">
      <c r="D10" s="5" t="s">
        <v>30</v>
      </c>
      <c r="E10" s="5" t="s">
        <v>30</v>
      </c>
      <c r="F10" s="5" t="s">
        <v>30</v>
      </c>
      <c r="G10" s="29" t="s">
        <v>30</v>
      </c>
      <c r="H10" s="30"/>
      <c r="I10" s="28"/>
    </row>
    <row r="11" spans="1:9" ht="15" customHeight="1" x14ac:dyDescent="0.25">
      <c r="A11" s="223" t="s">
        <v>31</v>
      </c>
      <c r="B11" s="91"/>
      <c r="C11" s="91"/>
      <c r="D11" s="31">
        <f>+E11-1</f>
        <v>2024</v>
      </c>
      <c r="E11" s="31">
        <f>+F11-1</f>
        <v>2025</v>
      </c>
      <c r="F11" s="31">
        <f>+G11-1</f>
        <v>2026</v>
      </c>
      <c r="G11" s="32">
        <f>+TOC!D2</f>
        <v>2027</v>
      </c>
      <c r="H11" s="33"/>
      <c r="I11" s="28"/>
    </row>
    <row r="12" spans="1:9" ht="21" customHeight="1" x14ac:dyDescent="0.2">
      <c r="A12" s="338" t="s">
        <v>85</v>
      </c>
      <c r="B12" s="91"/>
      <c r="C12" s="91"/>
      <c r="D12" s="117">
        <v>0</v>
      </c>
      <c r="E12" s="117">
        <v>0</v>
      </c>
      <c r="F12" s="118">
        <v>0</v>
      </c>
      <c r="G12" s="113"/>
      <c r="H12" s="120">
        <v>0</v>
      </c>
      <c r="I12" s="53"/>
    </row>
    <row r="13" spans="1:9" ht="21" customHeight="1" x14ac:dyDescent="0.2">
      <c r="A13" s="338" t="s">
        <v>65</v>
      </c>
      <c r="B13" s="91"/>
      <c r="C13" s="91"/>
      <c r="D13" s="117">
        <v>0</v>
      </c>
      <c r="E13" s="117">
        <v>0</v>
      </c>
      <c r="F13" s="118">
        <v>0</v>
      </c>
      <c r="G13" s="113"/>
      <c r="H13" s="120">
        <v>0</v>
      </c>
      <c r="I13" s="53"/>
    </row>
    <row r="14" spans="1:9" ht="21" customHeight="1" x14ac:dyDescent="0.2">
      <c r="A14" s="338" t="s">
        <v>82</v>
      </c>
      <c r="B14" s="91"/>
      <c r="C14" s="91"/>
      <c r="D14" s="117">
        <v>0</v>
      </c>
      <c r="E14" s="117">
        <v>0</v>
      </c>
      <c r="F14" s="118">
        <v>0</v>
      </c>
      <c r="G14" s="113"/>
      <c r="H14" s="120">
        <v>0</v>
      </c>
      <c r="I14" s="34"/>
    </row>
    <row r="15" spans="1:9" ht="20.25" customHeight="1" x14ac:dyDescent="0.2">
      <c r="A15" s="338" t="s">
        <v>86</v>
      </c>
      <c r="B15" s="91"/>
      <c r="C15" s="91"/>
      <c r="D15" s="117">
        <v>0</v>
      </c>
      <c r="E15" s="117">
        <v>0</v>
      </c>
      <c r="F15" s="118">
        <v>0</v>
      </c>
      <c r="G15" s="113"/>
      <c r="H15" s="120">
        <v>0</v>
      </c>
      <c r="I15" s="34"/>
    </row>
    <row r="16" spans="1:9" ht="21" customHeight="1" x14ac:dyDescent="0.2">
      <c r="A16" s="338" t="s">
        <v>87</v>
      </c>
      <c r="B16" s="91"/>
      <c r="C16" s="91"/>
      <c r="D16" s="117">
        <v>0</v>
      </c>
      <c r="E16" s="117">
        <v>0</v>
      </c>
      <c r="F16" s="118">
        <v>0</v>
      </c>
      <c r="G16" s="113"/>
      <c r="H16" s="120">
        <v>0</v>
      </c>
      <c r="I16" s="34"/>
    </row>
    <row r="17" spans="1:9" ht="20.25" customHeight="1" x14ac:dyDescent="0.2">
      <c r="A17" s="338" t="s">
        <v>140</v>
      </c>
      <c r="B17" s="91"/>
      <c r="C17" s="91"/>
      <c r="D17" s="117">
        <v>0</v>
      </c>
      <c r="E17" s="117">
        <v>0</v>
      </c>
      <c r="F17" s="118">
        <v>0</v>
      </c>
      <c r="G17" s="113"/>
      <c r="H17" s="120">
        <v>0</v>
      </c>
      <c r="I17" s="34"/>
    </row>
    <row r="18" spans="1:9" ht="20.25" customHeight="1" x14ac:dyDescent="0.2">
      <c r="A18" s="338" t="s">
        <v>80</v>
      </c>
      <c r="B18" s="91"/>
      <c r="C18" s="91"/>
      <c r="D18" s="117">
        <v>0</v>
      </c>
      <c r="E18" s="117">
        <v>0</v>
      </c>
      <c r="F18" s="118">
        <v>0</v>
      </c>
      <c r="G18" s="113"/>
      <c r="H18" s="120">
        <v>0</v>
      </c>
      <c r="I18" s="34"/>
    </row>
    <row r="19" spans="1:9" ht="20.25" customHeight="1" x14ac:dyDescent="0.2">
      <c r="A19" s="338" t="s">
        <v>56</v>
      </c>
      <c r="B19" s="91"/>
      <c r="C19" s="91"/>
      <c r="D19" s="117">
        <v>0</v>
      </c>
      <c r="E19" s="117">
        <v>0</v>
      </c>
      <c r="F19" s="118">
        <v>0</v>
      </c>
      <c r="G19" s="113"/>
      <c r="H19" s="120">
        <v>0</v>
      </c>
      <c r="I19" s="34"/>
    </row>
    <row r="20" spans="1:9" ht="20.25" customHeight="1" x14ac:dyDescent="0.2">
      <c r="A20" s="338" t="s">
        <v>92</v>
      </c>
      <c r="B20" s="91"/>
      <c r="C20" s="91"/>
      <c r="D20" s="117">
        <v>0</v>
      </c>
      <c r="E20" s="117">
        <v>0</v>
      </c>
      <c r="F20" s="118">
        <v>0</v>
      </c>
      <c r="G20" s="113"/>
      <c r="H20" s="120">
        <v>0</v>
      </c>
      <c r="I20" s="34"/>
    </row>
    <row r="21" spans="1:9" ht="21" customHeight="1" x14ac:dyDescent="0.2">
      <c r="A21" s="338"/>
      <c r="B21" s="91"/>
      <c r="C21" s="91"/>
      <c r="D21" s="117">
        <v>0</v>
      </c>
      <c r="E21" s="117">
        <v>0</v>
      </c>
      <c r="F21" s="118">
        <v>0</v>
      </c>
      <c r="G21" s="113"/>
      <c r="H21" s="120">
        <v>0</v>
      </c>
      <c r="I21" s="34"/>
    </row>
    <row r="22" spans="1:9" ht="21" customHeight="1" x14ac:dyDescent="0.2">
      <c r="A22" s="338"/>
      <c r="B22" s="91"/>
      <c r="C22" s="91"/>
      <c r="D22" s="117">
        <v>0</v>
      </c>
      <c r="E22" s="117">
        <v>0</v>
      </c>
      <c r="F22" s="118">
        <v>0</v>
      </c>
      <c r="G22" s="113"/>
      <c r="H22" s="120">
        <v>0</v>
      </c>
      <c r="I22" s="34"/>
    </row>
    <row r="23" spans="1:9" ht="21" customHeight="1" x14ac:dyDescent="0.2">
      <c r="A23" s="338"/>
      <c r="B23" s="91"/>
      <c r="C23" s="91"/>
      <c r="D23" s="117">
        <v>0</v>
      </c>
      <c r="E23" s="117">
        <v>0</v>
      </c>
      <c r="F23" s="118">
        <v>0</v>
      </c>
      <c r="G23" s="113"/>
      <c r="H23" s="120">
        <v>0</v>
      </c>
      <c r="I23" s="34"/>
    </row>
    <row r="24" spans="1:9" ht="21" customHeight="1" x14ac:dyDescent="0.2">
      <c r="A24" s="338"/>
      <c r="B24" s="91"/>
      <c r="C24" s="91"/>
      <c r="D24" s="117">
        <v>0</v>
      </c>
      <c r="E24" s="117">
        <v>0</v>
      </c>
      <c r="F24" s="118">
        <v>0</v>
      </c>
      <c r="G24" s="113"/>
      <c r="H24" s="120">
        <v>0</v>
      </c>
      <c r="I24" s="34"/>
    </row>
    <row r="25" spans="1:9" ht="20.25" customHeight="1" x14ac:dyDescent="0.2">
      <c r="A25" s="220"/>
      <c r="B25" s="91"/>
      <c r="C25" s="91"/>
      <c r="D25" s="117">
        <v>0</v>
      </c>
      <c r="E25" s="117">
        <v>0</v>
      </c>
      <c r="F25" s="118">
        <v>0</v>
      </c>
      <c r="G25" s="113"/>
      <c r="H25" s="120">
        <v>0</v>
      </c>
      <c r="I25" s="34"/>
    </row>
    <row r="26" spans="1:9" ht="28.5" customHeight="1" x14ac:dyDescent="0.2">
      <c r="A26" s="220" t="s">
        <v>135</v>
      </c>
      <c r="B26" s="91"/>
      <c r="C26" s="91"/>
      <c r="D26" s="35">
        <f>SUM(D12:D25)</f>
        <v>0</v>
      </c>
      <c r="E26" s="35">
        <f>SUM(E12:E25)</f>
        <v>0</v>
      </c>
      <c r="F26" s="35">
        <f>SUM(F12:F25)</f>
        <v>0</v>
      </c>
      <c r="G26" s="55"/>
      <c r="H26" s="207">
        <f>SUM(H12:H25)</f>
        <v>0</v>
      </c>
      <c r="I26" s="53"/>
    </row>
    <row r="27" spans="1:9" x14ac:dyDescent="0.2">
      <c r="A27" s="91"/>
      <c r="B27" s="91"/>
      <c r="C27" s="91"/>
      <c r="D27" s="1"/>
      <c r="E27" s="1"/>
      <c r="F27" s="1"/>
      <c r="H27" s="1"/>
    </row>
    <row r="28" spans="1:9" x14ac:dyDescent="0.2">
      <c r="A28" s="91"/>
      <c r="B28" s="91"/>
      <c r="C28" s="91"/>
      <c r="D28" s="2" t="s">
        <v>28</v>
      </c>
      <c r="E28" s="2" t="s">
        <v>28</v>
      </c>
      <c r="F28" s="2" t="s">
        <v>29</v>
      </c>
      <c r="G28" s="3"/>
      <c r="H28" s="4" t="s">
        <v>41</v>
      </c>
      <c r="I28" s="28"/>
    </row>
    <row r="29" spans="1:9" ht="15.75" x14ac:dyDescent="0.25">
      <c r="A29" s="223"/>
      <c r="B29" s="91"/>
      <c r="C29" s="91"/>
      <c r="D29" s="5" t="s">
        <v>42</v>
      </c>
      <c r="E29" s="5" t="s">
        <v>42</v>
      </c>
      <c r="F29" s="5" t="s">
        <v>42</v>
      </c>
      <c r="G29" s="6" t="s">
        <v>43</v>
      </c>
      <c r="H29" s="7" t="s">
        <v>44</v>
      </c>
      <c r="I29" s="28"/>
    </row>
    <row r="30" spans="1:9" ht="20.25" customHeight="1" x14ac:dyDescent="0.25">
      <c r="A30" s="223" t="s">
        <v>45</v>
      </c>
      <c r="B30" s="91"/>
      <c r="C30" s="91"/>
      <c r="D30" s="5">
        <f>+D11</f>
        <v>2024</v>
      </c>
      <c r="E30" s="5">
        <f>+E11</f>
        <v>2025</v>
      </c>
      <c r="F30" s="5">
        <f>+F11</f>
        <v>2026</v>
      </c>
      <c r="G30" s="8">
        <f>+G11</f>
        <v>2027</v>
      </c>
      <c r="H30" s="7">
        <f>+G11</f>
        <v>2027</v>
      </c>
      <c r="I30" s="28"/>
    </row>
    <row r="31" spans="1:9" ht="20.25" customHeight="1" x14ac:dyDescent="0.2">
      <c r="A31" s="338" t="s">
        <v>68</v>
      </c>
      <c r="B31" s="91"/>
      <c r="C31" s="91"/>
      <c r="D31" s="111">
        <v>0</v>
      </c>
      <c r="E31" s="111">
        <v>0</v>
      </c>
      <c r="F31" s="111">
        <v>0</v>
      </c>
      <c r="G31" s="112">
        <v>0</v>
      </c>
      <c r="H31" s="111">
        <v>0</v>
      </c>
      <c r="I31" s="28"/>
    </row>
    <row r="32" spans="1:9" ht="20.25" customHeight="1" x14ac:dyDescent="0.2">
      <c r="A32" s="338" t="s">
        <v>178</v>
      </c>
      <c r="B32" s="91"/>
      <c r="C32" s="91"/>
      <c r="D32" s="111">
        <v>0</v>
      </c>
      <c r="E32" s="111">
        <v>0</v>
      </c>
      <c r="F32" s="111">
        <v>0</v>
      </c>
      <c r="G32" s="112">
        <v>0</v>
      </c>
      <c r="H32" s="111">
        <v>0</v>
      </c>
      <c r="I32" s="28"/>
    </row>
    <row r="33" spans="1:9" ht="20.25" customHeight="1" x14ac:dyDescent="0.2">
      <c r="A33" s="338" t="s">
        <v>216</v>
      </c>
      <c r="B33" s="91"/>
      <c r="C33" s="91"/>
      <c r="D33" s="111">
        <v>0</v>
      </c>
      <c r="E33" s="111">
        <v>0</v>
      </c>
      <c r="F33" s="111">
        <v>0</v>
      </c>
      <c r="G33" s="112">
        <v>0</v>
      </c>
      <c r="H33" s="111">
        <v>0</v>
      </c>
      <c r="I33" s="28"/>
    </row>
    <row r="34" spans="1:9" ht="20.25" customHeight="1" x14ac:dyDescent="0.2">
      <c r="A34" s="338" t="s">
        <v>217</v>
      </c>
      <c r="B34" s="91"/>
      <c r="C34" s="91"/>
      <c r="D34" s="111">
        <v>0</v>
      </c>
      <c r="E34" s="111">
        <v>0</v>
      </c>
      <c r="F34" s="111">
        <v>0</v>
      </c>
      <c r="G34" s="112">
        <v>0</v>
      </c>
      <c r="H34" s="111">
        <v>0</v>
      </c>
      <c r="I34" s="28"/>
    </row>
    <row r="35" spans="1:9" ht="20.25" customHeight="1" x14ac:dyDescent="0.2">
      <c r="A35" s="338"/>
      <c r="B35" s="91"/>
      <c r="C35" s="91"/>
      <c r="D35" s="111">
        <v>0</v>
      </c>
      <c r="E35" s="111">
        <v>0</v>
      </c>
      <c r="F35" s="111">
        <v>0</v>
      </c>
      <c r="G35" s="112">
        <v>0</v>
      </c>
      <c r="H35" s="111">
        <v>0</v>
      </c>
      <c r="I35" s="28"/>
    </row>
    <row r="36" spans="1:9" ht="20.25" customHeight="1" x14ac:dyDescent="0.2">
      <c r="A36" s="338"/>
      <c r="B36" s="91"/>
      <c r="C36" s="91"/>
      <c r="D36" s="111">
        <v>0</v>
      </c>
      <c r="E36" s="111">
        <v>0</v>
      </c>
      <c r="F36" s="111">
        <v>0</v>
      </c>
      <c r="G36" s="112">
        <v>0</v>
      </c>
      <c r="H36" s="111">
        <v>0</v>
      </c>
      <c r="I36" s="28"/>
    </row>
    <row r="37" spans="1:9" ht="20.25" customHeight="1" x14ac:dyDescent="0.2">
      <c r="A37" s="338"/>
      <c r="B37" s="91"/>
      <c r="C37" s="91"/>
      <c r="D37" s="111">
        <v>0</v>
      </c>
      <c r="E37" s="111">
        <v>0</v>
      </c>
      <c r="F37" s="111">
        <v>0</v>
      </c>
      <c r="G37" s="112">
        <v>0</v>
      </c>
      <c r="H37" s="111">
        <v>0</v>
      </c>
      <c r="I37" s="28"/>
    </row>
    <row r="38" spans="1:9" ht="20.25" customHeight="1" x14ac:dyDescent="0.2">
      <c r="A38" s="338"/>
      <c r="B38" s="91"/>
      <c r="C38" s="91"/>
      <c r="D38" s="111">
        <v>0</v>
      </c>
      <c r="E38" s="111">
        <v>0</v>
      </c>
      <c r="F38" s="111">
        <v>0</v>
      </c>
      <c r="G38" s="112">
        <v>0</v>
      </c>
      <c r="H38" s="111">
        <v>0</v>
      </c>
      <c r="I38" s="28"/>
    </row>
    <row r="39" spans="1:9" ht="20.25" customHeight="1" x14ac:dyDescent="0.2">
      <c r="A39" s="338"/>
      <c r="B39" s="91"/>
      <c r="C39" s="91"/>
      <c r="D39" s="111">
        <v>0</v>
      </c>
      <c r="E39" s="111">
        <v>0</v>
      </c>
      <c r="F39" s="111">
        <v>0</v>
      </c>
      <c r="G39" s="112">
        <v>0</v>
      </c>
      <c r="H39" s="111">
        <v>0</v>
      </c>
      <c r="I39" s="28"/>
    </row>
    <row r="40" spans="1:9" ht="20.25" customHeight="1" x14ac:dyDescent="0.2">
      <c r="A40" s="338"/>
      <c r="B40" s="91"/>
      <c r="C40" s="91"/>
      <c r="D40" s="111">
        <v>0</v>
      </c>
      <c r="E40" s="111">
        <v>0</v>
      </c>
      <c r="F40" s="111">
        <v>0</v>
      </c>
      <c r="G40" s="112">
        <v>0</v>
      </c>
      <c r="H40" s="111">
        <v>0</v>
      </c>
      <c r="I40" s="28"/>
    </row>
    <row r="41" spans="1:9" ht="20.25" customHeight="1" x14ac:dyDescent="0.2">
      <c r="A41" s="338"/>
      <c r="B41" s="91"/>
      <c r="C41" s="91"/>
      <c r="D41" s="111">
        <v>0</v>
      </c>
      <c r="E41" s="111">
        <v>0</v>
      </c>
      <c r="F41" s="111">
        <v>0</v>
      </c>
      <c r="G41" s="112">
        <v>0</v>
      </c>
      <c r="H41" s="111">
        <v>0</v>
      </c>
      <c r="I41" s="28"/>
    </row>
    <row r="42" spans="1:9" ht="20.25" customHeight="1" x14ac:dyDescent="0.2">
      <c r="A42" s="338"/>
      <c r="B42" s="91"/>
      <c r="C42" s="91"/>
      <c r="D42" s="111">
        <v>0</v>
      </c>
      <c r="E42" s="111">
        <v>0</v>
      </c>
      <c r="F42" s="111">
        <v>0</v>
      </c>
      <c r="G42" s="112">
        <v>0</v>
      </c>
      <c r="H42" s="111">
        <v>0</v>
      </c>
      <c r="I42" s="28"/>
    </row>
    <row r="43" spans="1:9" ht="20.25" customHeight="1" x14ac:dyDescent="0.2">
      <c r="A43" s="338"/>
      <c r="B43" s="91"/>
      <c r="C43" s="91"/>
      <c r="D43" s="111">
        <v>0</v>
      </c>
      <c r="E43" s="111">
        <v>0</v>
      </c>
      <c r="F43" s="111">
        <v>0</v>
      </c>
      <c r="G43" s="112">
        <v>0</v>
      </c>
      <c r="H43" s="111">
        <v>0</v>
      </c>
      <c r="I43" s="28"/>
    </row>
    <row r="44" spans="1:9" ht="20.25" customHeight="1" x14ac:dyDescent="0.2">
      <c r="A44" s="338"/>
      <c r="B44" s="91"/>
      <c r="C44" s="91"/>
      <c r="D44" s="111">
        <v>0</v>
      </c>
      <c r="E44" s="111">
        <v>0</v>
      </c>
      <c r="F44" s="111">
        <v>0</v>
      </c>
      <c r="G44" s="112">
        <v>0</v>
      </c>
      <c r="H44" s="111">
        <v>0</v>
      </c>
      <c r="I44" s="28"/>
    </row>
    <row r="45" spans="1:9" ht="21" customHeight="1" x14ac:dyDescent="0.2">
      <c r="A45" s="338"/>
      <c r="B45" s="91"/>
      <c r="C45" s="91"/>
      <c r="D45" s="111">
        <v>0</v>
      </c>
      <c r="E45" s="111">
        <v>0</v>
      </c>
      <c r="F45" s="111">
        <v>0</v>
      </c>
      <c r="G45" s="112">
        <v>0</v>
      </c>
      <c r="H45" s="111">
        <v>0</v>
      </c>
      <c r="I45" s="28"/>
    </row>
    <row r="46" spans="1:9" ht="20.100000000000001" customHeight="1" x14ac:dyDescent="0.2">
      <c r="A46" s="338"/>
      <c r="B46" s="91"/>
      <c r="C46" s="91"/>
      <c r="D46" s="111">
        <v>0</v>
      </c>
      <c r="E46" s="111">
        <v>0</v>
      </c>
      <c r="F46" s="111">
        <v>0</v>
      </c>
      <c r="G46" s="112">
        <v>0</v>
      </c>
      <c r="H46" s="111">
        <v>0</v>
      </c>
      <c r="I46" s="28"/>
    </row>
    <row r="47" spans="1:9" ht="20.25" customHeight="1" x14ac:dyDescent="0.2">
      <c r="A47" s="338"/>
      <c r="B47" s="91"/>
      <c r="C47" s="91"/>
      <c r="D47" s="111">
        <v>0</v>
      </c>
      <c r="E47" s="111">
        <v>0</v>
      </c>
      <c r="F47" s="111">
        <v>0</v>
      </c>
      <c r="G47" s="112">
        <v>0</v>
      </c>
      <c r="H47" s="111">
        <v>0</v>
      </c>
      <c r="I47" s="28"/>
    </row>
    <row r="48" spans="1:9" ht="21" customHeight="1" x14ac:dyDescent="0.2">
      <c r="A48" s="338"/>
      <c r="B48" s="91"/>
      <c r="C48" s="91"/>
      <c r="D48" s="111">
        <v>0</v>
      </c>
      <c r="E48" s="111">
        <v>0</v>
      </c>
      <c r="F48" s="111">
        <v>0</v>
      </c>
      <c r="G48" s="112">
        <v>0</v>
      </c>
      <c r="H48" s="111">
        <v>0</v>
      </c>
      <c r="I48" s="28"/>
    </row>
    <row r="49" spans="1:9" ht="21" customHeight="1" x14ac:dyDescent="0.2">
      <c r="A49" s="338"/>
      <c r="B49" s="91"/>
      <c r="C49" s="91"/>
      <c r="D49" s="111">
        <v>0</v>
      </c>
      <c r="E49" s="111">
        <v>0</v>
      </c>
      <c r="F49" s="111">
        <v>0</v>
      </c>
      <c r="G49" s="112">
        <v>0</v>
      </c>
      <c r="H49" s="111">
        <v>0</v>
      </c>
      <c r="I49" s="28"/>
    </row>
    <row r="50" spans="1:9" ht="21" customHeight="1" x14ac:dyDescent="0.2">
      <c r="A50" s="338"/>
      <c r="B50" s="91"/>
      <c r="C50" s="91"/>
      <c r="D50" s="111">
        <v>0</v>
      </c>
      <c r="E50" s="111">
        <v>0</v>
      </c>
      <c r="F50" s="111">
        <v>0</v>
      </c>
      <c r="G50" s="112">
        <v>0</v>
      </c>
      <c r="H50" s="111">
        <v>0</v>
      </c>
      <c r="I50" s="28"/>
    </row>
    <row r="51" spans="1:9" ht="21" customHeight="1" x14ac:dyDescent="0.2">
      <c r="A51" s="338"/>
      <c r="B51" s="91"/>
      <c r="C51" s="91"/>
      <c r="D51" s="111">
        <v>0</v>
      </c>
      <c r="E51" s="111">
        <v>0</v>
      </c>
      <c r="F51" s="111">
        <v>0</v>
      </c>
      <c r="G51" s="112">
        <v>0</v>
      </c>
      <c r="H51" s="111">
        <v>0</v>
      </c>
      <c r="I51" s="28"/>
    </row>
    <row r="52" spans="1:9" ht="21" customHeight="1" x14ac:dyDescent="0.2">
      <c r="A52" s="338"/>
      <c r="B52" s="91"/>
      <c r="C52" s="91"/>
      <c r="D52" s="111">
        <v>0</v>
      </c>
      <c r="E52" s="111">
        <v>0</v>
      </c>
      <c r="F52" s="111">
        <v>0</v>
      </c>
      <c r="G52" s="112">
        <v>0</v>
      </c>
      <c r="H52" s="111">
        <v>0</v>
      </c>
      <c r="I52" s="28"/>
    </row>
    <row r="53" spans="1:9" ht="21" customHeight="1" x14ac:dyDescent="0.2">
      <c r="A53" s="338"/>
      <c r="B53" s="91"/>
      <c r="C53" s="91"/>
      <c r="D53" s="111">
        <v>0</v>
      </c>
      <c r="E53" s="111">
        <v>0</v>
      </c>
      <c r="F53" s="111">
        <v>0</v>
      </c>
      <c r="G53" s="112">
        <v>0</v>
      </c>
      <c r="H53" s="111">
        <v>0</v>
      </c>
      <c r="I53" s="28"/>
    </row>
    <row r="54" spans="1:9" ht="20.25" customHeight="1" x14ac:dyDescent="0.2">
      <c r="A54" s="220"/>
      <c r="B54" s="91"/>
      <c r="C54" s="91"/>
      <c r="D54" s="89">
        <v>0</v>
      </c>
      <c r="E54" s="89">
        <v>0</v>
      </c>
      <c r="F54" s="89">
        <v>0</v>
      </c>
      <c r="G54" s="90">
        <v>0</v>
      </c>
      <c r="H54" s="200">
        <v>0</v>
      </c>
    </row>
    <row r="55" spans="1:9" ht="20.100000000000001" customHeight="1" x14ac:dyDescent="0.25">
      <c r="A55" s="223" t="s">
        <v>143</v>
      </c>
      <c r="B55" s="91"/>
      <c r="C55" s="91"/>
      <c r="D55" s="35">
        <f>SUM(D31:D54)</f>
        <v>0</v>
      </c>
      <c r="E55" s="35">
        <f>SUM(E31:E54)</f>
        <v>0</v>
      </c>
      <c r="F55" s="35">
        <f>SUM(F31:F54)</f>
        <v>0</v>
      </c>
      <c r="G55" s="35">
        <f>SUM(G31:G54)</f>
        <v>0</v>
      </c>
      <c r="H55" s="194">
        <f>SUM(H31:H54)</f>
        <v>0</v>
      </c>
    </row>
    <row r="56" spans="1:9" ht="20.100000000000001" customHeight="1" x14ac:dyDescent="0.25">
      <c r="A56" s="223" t="s">
        <v>58</v>
      </c>
      <c r="B56" s="91"/>
      <c r="C56" s="91"/>
      <c r="D56" s="35">
        <f>D26-D55</f>
        <v>0</v>
      </c>
      <c r="E56" s="35">
        <f>E26-E55</f>
        <v>0</v>
      </c>
      <c r="F56" s="35">
        <f>F26-F55</f>
        <v>0</v>
      </c>
      <c r="G56" s="36">
        <f>H26-G55</f>
        <v>0</v>
      </c>
      <c r="H56" s="194">
        <f>H26-H55</f>
        <v>0</v>
      </c>
    </row>
    <row r="57" spans="1:9" ht="15.75" x14ac:dyDescent="0.25">
      <c r="A57" s="223" t="s">
        <v>59</v>
      </c>
      <c r="B57" s="91"/>
      <c r="C57" s="91"/>
      <c r="D57" s="89">
        <v>0</v>
      </c>
      <c r="E57" s="89">
        <f>D60</f>
        <v>0</v>
      </c>
      <c r="F57" s="35">
        <f>+E60</f>
        <v>0</v>
      </c>
      <c r="G57" s="36">
        <f>+F60</f>
        <v>0</v>
      </c>
      <c r="H57" s="194">
        <f>+F60</f>
        <v>0</v>
      </c>
    </row>
    <row r="58" spans="1:9" ht="20.100000000000001" customHeight="1" x14ac:dyDescent="0.25">
      <c r="A58" s="223" t="s">
        <v>60</v>
      </c>
      <c r="B58" s="91"/>
      <c r="C58" s="91"/>
      <c r="D58" s="89">
        <v>0</v>
      </c>
      <c r="E58" s="89">
        <v>0</v>
      </c>
      <c r="F58" s="89">
        <v>0</v>
      </c>
      <c r="G58" s="90">
        <v>0</v>
      </c>
      <c r="H58" s="195">
        <v>0</v>
      </c>
    </row>
    <row r="59" spans="1:9" ht="20.100000000000001" customHeight="1" x14ac:dyDescent="0.25">
      <c r="A59" s="223" t="s">
        <v>66</v>
      </c>
      <c r="B59" s="91"/>
      <c r="C59" s="91"/>
      <c r="D59" s="89">
        <v>0</v>
      </c>
      <c r="E59" s="89">
        <v>0</v>
      </c>
      <c r="F59" s="89">
        <v>0</v>
      </c>
      <c r="G59" s="90">
        <v>0</v>
      </c>
      <c r="H59" s="195">
        <v>0</v>
      </c>
    </row>
    <row r="60" spans="1:9" ht="20.100000000000001" customHeight="1" x14ac:dyDescent="0.25">
      <c r="A60" s="223" t="s">
        <v>144</v>
      </c>
      <c r="B60" s="91"/>
      <c r="C60" s="91"/>
      <c r="D60" s="191">
        <f>D56+D57+D58-D59</f>
        <v>0</v>
      </c>
      <c r="E60" s="191">
        <f>E56+E57+E58-E59</f>
        <v>0</v>
      </c>
      <c r="F60" s="192">
        <f>F56+F57+F58-F59</f>
        <v>0</v>
      </c>
      <c r="G60" s="193">
        <f>G56+G57+G58-G59</f>
        <v>0</v>
      </c>
      <c r="H60" s="196">
        <f>H56+H57+H58-H59</f>
        <v>0</v>
      </c>
    </row>
    <row r="61" spans="1:9" ht="20.100000000000001" customHeight="1" x14ac:dyDescent="0.2"/>
  </sheetData>
  <mergeCells count="4">
    <mergeCell ref="A4:H4"/>
    <mergeCell ref="A5:H5"/>
    <mergeCell ref="A6:H6"/>
    <mergeCell ref="E8:H8"/>
  </mergeCells>
  <pageMargins left="0.7" right="0.7" top="0.75" bottom="0.75" header="0.3" footer="0.3"/>
  <pageSetup scale="63" orientation="portrait" r:id="rId1"/>
  <legacyDrawing r:id="rId2"/>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2E65AE-B6C6-42C5-91E2-FA75BB615CB4}">
  <sheetPr>
    <pageSetUpPr fitToPage="1"/>
  </sheetPr>
  <dimension ref="A1:J57"/>
  <sheetViews>
    <sheetView showGridLines="0" zoomScale="85" zoomScaleNormal="85" workbookViewId="0">
      <selection activeCell="A11" sqref="A11:C60"/>
    </sheetView>
  </sheetViews>
  <sheetFormatPr defaultColWidth="8.88671875" defaultRowHeight="15" x14ac:dyDescent="0.2"/>
  <cols>
    <col min="1" max="1" width="5.44140625" style="10" customWidth="1"/>
    <col min="2" max="4" width="8.88671875" style="10"/>
    <col min="5" max="5" width="14.6640625" style="10" customWidth="1"/>
    <col min="6" max="6" width="11.77734375" style="10" customWidth="1"/>
    <col min="7" max="7" width="17.44140625" style="10" customWidth="1"/>
    <col min="8" max="8" width="2.77734375" style="10" customWidth="1"/>
    <col min="9" max="9" width="16.88671875" style="10" customWidth="1"/>
    <col min="10" max="10" width="8.88671875" style="10"/>
    <col min="11" max="11" width="15.44140625" style="10" bestFit="1" customWidth="1"/>
    <col min="12" max="14" width="8.88671875" style="10"/>
    <col min="15" max="15" width="19.21875" style="10" customWidth="1"/>
    <col min="16" max="16" width="12.77734375" style="10" customWidth="1"/>
    <col min="17" max="16384" width="8.88671875" style="10"/>
  </cols>
  <sheetData>
    <row r="1" spans="1:9" x14ac:dyDescent="0.2">
      <c r="I1" s="182" t="s">
        <v>116</v>
      </c>
    </row>
    <row r="2" spans="1:9" ht="26.25" x14ac:dyDescent="0.4">
      <c r="D2" s="39"/>
      <c r="E2" s="87" t="s">
        <v>295</v>
      </c>
      <c r="F2" s="91"/>
    </row>
    <row r="3" spans="1:9" ht="23.25" x14ac:dyDescent="0.35">
      <c r="A3" s="15"/>
      <c r="B3" s="11"/>
      <c r="C3" s="15"/>
      <c r="D3" s="15"/>
      <c r="E3" s="402" t="s">
        <v>215</v>
      </c>
      <c r="F3" s="403"/>
      <c r="G3" s="15"/>
      <c r="H3" s="15"/>
      <c r="I3" s="15"/>
    </row>
    <row r="4" spans="1:9" ht="23.25" x14ac:dyDescent="0.35">
      <c r="A4" s="15"/>
      <c r="B4" s="11"/>
      <c r="C4" s="15"/>
      <c r="D4" s="15"/>
      <c r="E4" s="40"/>
      <c r="F4" s="41"/>
      <c r="G4" s="15"/>
      <c r="H4" s="15"/>
      <c r="I4" s="15"/>
    </row>
    <row r="6" spans="1:9" ht="15.75" x14ac:dyDescent="0.25">
      <c r="B6" s="18" t="s">
        <v>236</v>
      </c>
    </row>
    <row r="7" spans="1:9" x14ac:dyDescent="0.2">
      <c r="A7" s="9" t="s">
        <v>9</v>
      </c>
      <c r="B7" s="9" t="s">
        <v>145</v>
      </c>
      <c r="G7" s="21">
        <f>+'NLF 7 WKS'!H55</f>
        <v>0</v>
      </c>
      <c r="H7" s="14"/>
      <c r="I7" s="14"/>
    </row>
    <row r="8" spans="1:9" x14ac:dyDescent="0.2">
      <c r="B8" s="9" t="s">
        <v>153</v>
      </c>
      <c r="G8" s="22">
        <f>+'NLF 7 WKS'!H59</f>
        <v>0</v>
      </c>
      <c r="H8" s="14"/>
      <c r="I8" s="14"/>
    </row>
    <row r="9" spans="1:9" ht="15.75" thickBot="1" x14ac:dyDescent="0.25">
      <c r="B9" s="9" t="s">
        <v>10</v>
      </c>
      <c r="G9" s="22"/>
      <c r="H9" s="14"/>
      <c r="I9" s="126">
        <f>G7+G8</f>
        <v>0</v>
      </c>
    </row>
    <row r="11" spans="1:9" ht="15.75" x14ac:dyDescent="0.25">
      <c r="B11" s="18" t="s">
        <v>235</v>
      </c>
    </row>
    <row r="12" spans="1:9" x14ac:dyDescent="0.2">
      <c r="A12" s="9">
        <v>4</v>
      </c>
      <c r="B12" s="9" t="s">
        <v>115</v>
      </c>
      <c r="F12" s="9" t="str">
        <f>(+TOC!D2-1) &amp; " (Note 1)"</f>
        <v>2026 (Note 1)</v>
      </c>
      <c r="I12" s="21">
        <f>+'NLF 7 WKS'!F60</f>
        <v>0</v>
      </c>
    </row>
    <row r="13" spans="1:9" x14ac:dyDescent="0.2">
      <c r="A13" s="9" t="s">
        <v>16</v>
      </c>
      <c r="B13" s="9" t="s">
        <v>154</v>
      </c>
      <c r="G13" s="20">
        <f>+'NLF 7 WKS'!H26</f>
        <v>0</v>
      </c>
      <c r="I13" s="1"/>
    </row>
    <row r="14" spans="1:9" x14ac:dyDescent="0.2">
      <c r="B14" s="9" t="s">
        <v>155</v>
      </c>
      <c r="G14" s="19">
        <f>+'NLF 7 WKS'!H58</f>
        <v>0</v>
      </c>
    </row>
    <row r="15" spans="1:9" x14ac:dyDescent="0.2">
      <c r="B15" s="9" t="s">
        <v>17</v>
      </c>
      <c r="G15" s="1"/>
    </row>
    <row r="16" spans="1:9" x14ac:dyDescent="0.2">
      <c r="B16" s="9" t="s">
        <v>18</v>
      </c>
      <c r="I16" s="24">
        <f>G13+G14</f>
        <v>0</v>
      </c>
    </row>
    <row r="17" spans="1:10" x14ac:dyDescent="0.2">
      <c r="B17" s="9"/>
      <c r="I17" s="13"/>
    </row>
    <row r="18" spans="1:10" ht="16.5" thickBot="1" x14ac:dyDescent="0.3">
      <c r="A18" s="9" t="s">
        <v>19</v>
      </c>
      <c r="B18" s="18" t="s">
        <v>20</v>
      </c>
      <c r="I18" s="126">
        <f>I12+I16</f>
        <v>0</v>
      </c>
    </row>
    <row r="19" spans="1:10" ht="15.75" x14ac:dyDescent="0.25">
      <c r="A19" s="9"/>
      <c r="B19" s="18"/>
      <c r="I19" s="125"/>
    </row>
    <row r="20" spans="1:10" ht="15.75" x14ac:dyDescent="0.25">
      <c r="A20" s="9">
        <v>7</v>
      </c>
      <c r="B20" s="18" t="s">
        <v>237</v>
      </c>
      <c r="I20" s="125"/>
    </row>
    <row r="21" spans="1:10" ht="15.75" thickBot="1" x14ac:dyDescent="0.25">
      <c r="A21" s="9"/>
      <c r="B21" s="9" t="s">
        <v>238</v>
      </c>
      <c r="I21" s="127">
        <f>+I18-I9</f>
        <v>0</v>
      </c>
    </row>
    <row r="22" spans="1:10" ht="16.5" thickTop="1" x14ac:dyDescent="0.25">
      <c r="A22" s="9"/>
      <c r="B22" s="18"/>
      <c r="I22" s="125"/>
    </row>
    <row r="23" spans="1:10" x14ac:dyDescent="0.2">
      <c r="A23" s="9"/>
    </row>
    <row r="24" spans="1:10" ht="15" customHeight="1" x14ac:dyDescent="0.2">
      <c r="A24" s="362" t="s">
        <v>234</v>
      </c>
      <c r="B24" s="362"/>
      <c r="C24" s="362"/>
      <c r="D24" s="362"/>
      <c r="E24" s="362"/>
      <c r="F24" s="362"/>
      <c r="G24" s="362"/>
      <c r="H24" s="362"/>
      <c r="I24" s="362"/>
    </row>
    <row r="25" spans="1:10" x14ac:dyDescent="0.2">
      <c r="A25" s="362"/>
      <c r="B25" s="362"/>
      <c r="C25" s="362"/>
      <c r="D25" s="362"/>
      <c r="E25" s="362"/>
      <c r="F25" s="362"/>
      <c r="G25" s="362"/>
      <c r="H25" s="362"/>
      <c r="I25" s="362"/>
    </row>
    <row r="26" spans="1:10" x14ac:dyDescent="0.2">
      <c r="A26" s="362"/>
      <c r="B26" s="362"/>
      <c r="C26" s="362"/>
      <c r="D26" s="362"/>
      <c r="E26" s="362"/>
      <c r="F26" s="362"/>
      <c r="G26" s="362"/>
      <c r="H26" s="362"/>
      <c r="I26" s="362"/>
    </row>
    <row r="27" spans="1:10" hidden="1" x14ac:dyDescent="0.2">
      <c r="A27" s="44"/>
      <c r="B27" s="44"/>
      <c r="C27" s="44"/>
      <c r="D27" s="44"/>
      <c r="E27" s="44"/>
      <c r="F27" s="44"/>
      <c r="G27" s="44"/>
      <c r="H27" s="44"/>
      <c r="I27" s="44"/>
    </row>
    <row r="28" spans="1:10" ht="15.75" hidden="1" x14ac:dyDescent="0.25">
      <c r="A28" s="16" t="s">
        <v>124</v>
      </c>
    </row>
    <row r="29" spans="1:10" ht="15.75" hidden="1" x14ac:dyDescent="0.25">
      <c r="A29" s="16"/>
    </row>
    <row r="30" spans="1:10" ht="19.5" hidden="1" customHeight="1" x14ac:dyDescent="0.2">
      <c r="A30" s="360" t="s">
        <v>123</v>
      </c>
      <c r="B30" s="360"/>
      <c r="C30" s="360"/>
      <c r="D30" s="360"/>
      <c r="E30" s="360"/>
      <c r="F30" s="360"/>
      <c r="G30" s="360"/>
      <c r="H30" s="360"/>
      <c r="I30" s="360"/>
      <c r="J30" s="360"/>
    </row>
    <row r="31" spans="1:10" ht="19.5" hidden="1" customHeight="1" x14ac:dyDescent="0.2">
      <c r="A31" s="360"/>
      <c r="B31" s="360"/>
      <c r="C31" s="360"/>
      <c r="D31" s="360"/>
      <c r="E31" s="360"/>
      <c r="F31" s="360"/>
      <c r="G31" s="360"/>
      <c r="H31" s="360"/>
      <c r="I31" s="360"/>
      <c r="J31" s="360"/>
    </row>
    <row r="32" spans="1:10" ht="19.5" hidden="1" customHeight="1" x14ac:dyDescent="0.2">
      <c r="A32" s="360"/>
      <c r="B32" s="360"/>
      <c r="C32" s="360"/>
      <c r="D32" s="360"/>
      <c r="E32" s="360"/>
      <c r="F32" s="360"/>
      <c r="G32" s="360"/>
      <c r="H32" s="360"/>
      <c r="I32" s="360"/>
      <c r="J32" s="360"/>
    </row>
    <row r="33" spans="1:10" ht="19.5" hidden="1" customHeight="1" x14ac:dyDescent="0.2">
      <c r="A33" s="360"/>
      <c r="B33" s="360"/>
      <c r="C33" s="360"/>
      <c r="D33" s="360"/>
      <c r="E33" s="360"/>
      <c r="F33" s="360"/>
      <c r="G33" s="360"/>
      <c r="H33" s="360"/>
      <c r="I33" s="360"/>
      <c r="J33" s="360"/>
    </row>
    <row r="34" spans="1:10" ht="19.5" hidden="1" customHeight="1" x14ac:dyDescent="0.2">
      <c r="A34" s="360"/>
      <c r="B34" s="360"/>
      <c r="C34" s="360"/>
      <c r="D34" s="360"/>
      <c r="E34" s="360"/>
      <c r="F34" s="360"/>
      <c r="G34" s="360"/>
      <c r="H34" s="360"/>
      <c r="I34" s="360"/>
      <c r="J34" s="360"/>
    </row>
    <row r="35" spans="1:10" hidden="1" x14ac:dyDescent="0.2"/>
    <row r="36" spans="1:10" ht="18.75" hidden="1" customHeight="1" x14ac:dyDescent="0.2">
      <c r="A36" s="360" t="s">
        <v>121</v>
      </c>
      <c r="B36" s="360"/>
      <c r="C36" s="360"/>
      <c r="D36" s="360"/>
      <c r="E36" s="360"/>
      <c r="F36" s="360"/>
      <c r="G36" s="360"/>
      <c r="H36" s="360"/>
      <c r="I36" s="360"/>
      <c r="J36" s="360"/>
    </row>
    <row r="37" spans="1:10" ht="18.75" hidden="1" customHeight="1" x14ac:dyDescent="0.2">
      <c r="A37" s="360"/>
      <c r="B37" s="360"/>
      <c r="C37" s="360"/>
      <c r="D37" s="360"/>
      <c r="E37" s="360"/>
      <c r="F37" s="360"/>
      <c r="G37" s="360"/>
      <c r="H37" s="360"/>
      <c r="I37" s="360"/>
      <c r="J37" s="360"/>
    </row>
    <row r="38" spans="1:10" ht="18.75" hidden="1" customHeight="1" x14ac:dyDescent="0.2">
      <c r="A38" s="360"/>
      <c r="B38" s="360"/>
      <c r="C38" s="360"/>
      <c r="D38" s="360"/>
      <c r="E38" s="360"/>
      <c r="F38" s="360"/>
      <c r="G38" s="360"/>
      <c r="H38" s="360"/>
      <c r="I38" s="360"/>
      <c r="J38" s="360"/>
    </row>
    <row r="39" spans="1:10" ht="18.75" hidden="1" customHeight="1" x14ac:dyDescent="0.2">
      <c r="A39" s="360"/>
      <c r="B39" s="360"/>
      <c r="C39" s="360"/>
      <c r="D39" s="360"/>
      <c r="E39" s="360"/>
      <c r="F39" s="360"/>
      <c r="G39" s="360"/>
      <c r="H39" s="360"/>
      <c r="I39" s="360"/>
      <c r="J39" s="360"/>
    </row>
    <row r="40" spans="1:10" ht="18.75" hidden="1" customHeight="1" x14ac:dyDescent="0.2">
      <c r="A40" s="360"/>
      <c r="B40" s="360"/>
      <c r="C40" s="360"/>
      <c r="D40" s="360"/>
      <c r="E40" s="360"/>
      <c r="F40" s="360"/>
      <c r="G40" s="360"/>
      <c r="H40" s="360"/>
      <c r="I40" s="360"/>
      <c r="J40" s="360"/>
    </row>
    <row r="41" spans="1:10" ht="18.75" hidden="1" customHeight="1" x14ac:dyDescent="0.2">
      <c r="A41" s="360"/>
      <c r="B41" s="360"/>
      <c r="C41" s="360"/>
      <c r="D41" s="360"/>
      <c r="E41" s="360"/>
      <c r="F41" s="360"/>
      <c r="G41" s="360"/>
      <c r="H41" s="360"/>
      <c r="I41" s="360"/>
      <c r="J41" s="360"/>
    </row>
    <row r="42" spans="1:10" ht="21.75" hidden="1" customHeight="1" x14ac:dyDescent="0.2">
      <c r="A42" s="360"/>
      <c r="B42" s="360"/>
      <c r="C42" s="360"/>
      <c r="D42" s="360"/>
      <c r="E42" s="360"/>
      <c r="F42" s="360"/>
      <c r="G42" s="360"/>
      <c r="H42" s="360"/>
      <c r="I42" s="360"/>
      <c r="J42" s="360"/>
    </row>
    <row r="43" spans="1:10" hidden="1" x14ac:dyDescent="0.2">
      <c r="A43" s="360" t="s">
        <v>122</v>
      </c>
      <c r="B43" s="360"/>
      <c r="C43" s="360"/>
      <c r="D43" s="360"/>
      <c r="E43" s="360"/>
      <c r="F43" s="360"/>
      <c r="G43" s="360"/>
      <c r="H43" s="360"/>
      <c r="I43" s="360"/>
      <c r="J43" s="360"/>
    </row>
    <row r="44" spans="1:10" hidden="1" x14ac:dyDescent="0.2">
      <c r="A44" s="360"/>
      <c r="B44" s="360"/>
      <c r="C44" s="360"/>
      <c r="D44" s="360"/>
      <c r="E44" s="360"/>
      <c r="F44" s="360"/>
      <c r="G44" s="360"/>
      <c r="H44" s="360"/>
      <c r="I44" s="360"/>
      <c r="J44" s="360"/>
    </row>
    <row r="45" spans="1:10" hidden="1" x14ac:dyDescent="0.2">
      <c r="A45" s="360"/>
      <c r="B45" s="360"/>
      <c r="C45" s="360"/>
      <c r="D45" s="360"/>
      <c r="E45" s="360"/>
      <c r="F45" s="360"/>
      <c r="G45" s="360"/>
      <c r="H45" s="360"/>
      <c r="I45" s="360"/>
      <c r="J45" s="360"/>
    </row>
    <row r="46" spans="1:10" hidden="1" x14ac:dyDescent="0.2">
      <c r="A46" s="360"/>
      <c r="B46" s="360"/>
      <c r="C46" s="360"/>
      <c r="D46" s="360"/>
      <c r="E46" s="360"/>
      <c r="F46" s="360"/>
      <c r="G46" s="360"/>
      <c r="H46" s="360"/>
      <c r="I46" s="360"/>
      <c r="J46" s="360"/>
    </row>
    <row r="47" spans="1:10" hidden="1" x14ac:dyDescent="0.2">
      <c r="A47" s="360"/>
      <c r="B47" s="360"/>
      <c r="C47" s="360"/>
      <c r="D47" s="360"/>
      <c r="E47" s="360"/>
      <c r="F47" s="360"/>
      <c r="G47" s="360"/>
      <c r="H47" s="360"/>
      <c r="I47" s="360"/>
      <c r="J47" s="360"/>
    </row>
    <row r="48" spans="1:10" hidden="1" x14ac:dyDescent="0.2">
      <c r="A48" s="360"/>
      <c r="B48" s="360"/>
      <c r="C48" s="360"/>
      <c r="D48" s="360"/>
      <c r="E48" s="360"/>
      <c r="F48" s="360"/>
      <c r="G48" s="360"/>
      <c r="H48" s="360"/>
      <c r="I48" s="360"/>
      <c r="J48" s="360"/>
    </row>
    <row r="49" spans="1:10" hidden="1" x14ac:dyDescent="0.2">
      <c r="A49" s="360"/>
      <c r="B49" s="360"/>
      <c r="C49" s="360"/>
      <c r="D49" s="360"/>
      <c r="E49" s="360"/>
      <c r="F49" s="360"/>
      <c r="G49" s="360"/>
      <c r="H49" s="360"/>
      <c r="I49" s="360"/>
      <c r="J49" s="360"/>
    </row>
    <row r="50" spans="1:10" hidden="1" x14ac:dyDescent="0.2">
      <c r="A50" s="360"/>
      <c r="B50" s="360"/>
      <c r="C50" s="360"/>
      <c r="D50" s="360"/>
      <c r="E50" s="360"/>
      <c r="F50" s="360"/>
      <c r="G50" s="360"/>
      <c r="H50" s="360"/>
      <c r="I50" s="360"/>
      <c r="J50" s="360"/>
    </row>
    <row r="51" spans="1:10" hidden="1" x14ac:dyDescent="0.2">
      <c r="A51" s="360"/>
      <c r="B51" s="360"/>
      <c r="C51" s="360"/>
      <c r="D51" s="360"/>
      <c r="E51" s="360"/>
      <c r="F51" s="360"/>
      <c r="G51" s="360"/>
      <c r="H51" s="360"/>
      <c r="I51" s="360"/>
      <c r="J51" s="360"/>
    </row>
    <row r="52" spans="1:10" hidden="1" x14ac:dyDescent="0.2">
      <c r="A52" s="360"/>
      <c r="B52" s="360"/>
      <c r="C52" s="360"/>
      <c r="D52" s="360"/>
      <c r="E52" s="360"/>
      <c r="F52" s="360"/>
      <c r="G52" s="360"/>
      <c r="H52" s="360"/>
      <c r="I52" s="360"/>
      <c r="J52" s="360"/>
    </row>
    <row r="53" spans="1:10" hidden="1" x14ac:dyDescent="0.2">
      <c r="A53" s="360"/>
      <c r="B53" s="360"/>
      <c r="C53" s="360"/>
      <c r="D53" s="360"/>
      <c r="E53" s="360"/>
      <c r="F53" s="360"/>
      <c r="G53" s="360"/>
      <c r="H53" s="360"/>
      <c r="I53" s="360"/>
      <c r="J53" s="360"/>
    </row>
    <row r="54" spans="1:10" hidden="1" x14ac:dyDescent="0.2">
      <c r="A54" s="360"/>
      <c r="B54" s="360"/>
      <c r="C54" s="360"/>
      <c r="D54" s="360"/>
      <c r="E54" s="360"/>
      <c r="F54" s="360"/>
      <c r="G54" s="360"/>
      <c r="H54" s="360"/>
      <c r="I54" s="360"/>
      <c r="J54" s="360"/>
    </row>
    <row r="55" spans="1:10" hidden="1" x14ac:dyDescent="0.2">
      <c r="A55" s="360"/>
      <c r="B55" s="360"/>
      <c r="C55" s="360"/>
      <c r="D55" s="360"/>
      <c r="E55" s="360"/>
      <c r="F55" s="360"/>
      <c r="G55" s="360"/>
      <c r="H55" s="360"/>
      <c r="I55" s="360"/>
      <c r="J55" s="360"/>
    </row>
    <row r="56" spans="1:10" hidden="1" x14ac:dyDescent="0.2">
      <c r="A56" s="360"/>
      <c r="B56" s="360"/>
      <c r="C56" s="360"/>
      <c r="D56" s="360"/>
      <c r="E56" s="360"/>
      <c r="F56" s="360"/>
      <c r="G56" s="360"/>
      <c r="H56" s="360"/>
      <c r="I56" s="360"/>
      <c r="J56" s="360"/>
    </row>
    <row r="57" spans="1:10" hidden="1" x14ac:dyDescent="0.2"/>
  </sheetData>
  <mergeCells count="5">
    <mergeCell ref="E3:F3"/>
    <mergeCell ref="A24:I26"/>
    <mergeCell ref="A30:J34"/>
    <mergeCell ref="A36:J42"/>
    <mergeCell ref="A43:J56"/>
  </mergeCells>
  <pageMargins left="0.7" right="0.7" top="0.75" bottom="0.75" header="0.3" footer="0.3"/>
  <pageSetup scale="79" orientation="portrait" r:id="rId1"/>
</worksheet>
</file>

<file path=xl/worksheets/sheet10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39363F-DFB3-4CF8-AA18-01D07C7BEACC}">
  <sheetPr>
    <pageSetUpPr fitToPage="1"/>
  </sheetPr>
  <dimension ref="A1:I61"/>
  <sheetViews>
    <sheetView topLeftCell="A19" zoomScale="85" zoomScaleNormal="85" workbookViewId="0">
      <selection activeCell="E57" sqref="E57"/>
    </sheetView>
  </sheetViews>
  <sheetFormatPr defaultColWidth="9.77734375" defaultRowHeight="15" x14ac:dyDescent="0.2"/>
  <cols>
    <col min="1" max="2" width="9.77734375" style="10"/>
    <col min="3" max="3" width="13.5546875" style="10" customWidth="1"/>
    <col min="4" max="4" width="14.109375" style="10" customWidth="1"/>
    <col min="5" max="6" width="15.77734375" style="10" customWidth="1"/>
    <col min="7" max="8" width="14.77734375" style="10" customWidth="1"/>
    <col min="9" max="9" width="4.77734375" style="10" customWidth="1"/>
    <col min="10" max="16384" width="9.77734375" style="10"/>
  </cols>
  <sheetData>
    <row r="1" spans="1:9" ht="15" customHeight="1" x14ac:dyDescent="0.2">
      <c r="H1" s="182" t="s">
        <v>116</v>
      </c>
    </row>
    <row r="2" spans="1:9" ht="15" customHeight="1" x14ac:dyDescent="0.2">
      <c r="H2" s="9"/>
    </row>
    <row r="3" spans="1:9" ht="15" customHeight="1" x14ac:dyDescent="0.2"/>
    <row r="4" spans="1:9" ht="15" customHeight="1" x14ac:dyDescent="0.25">
      <c r="A4" s="398" t="str">
        <f>+'NLF 7'!E2</f>
        <v>NLF Example Fund 7</v>
      </c>
      <c r="B4" s="398"/>
      <c r="C4" s="398"/>
      <c r="D4" s="398"/>
      <c r="E4" s="398"/>
      <c r="F4" s="398"/>
      <c r="G4" s="398"/>
      <c r="H4" s="398"/>
    </row>
    <row r="5" spans="1:9" ht="15" customHeight="1" x14ac:dyDescent="0.25">
      <c r="A5" s="397" t="s">
        <v>156</v>
      </c>
      <c r="B5" s="397"/>
      <c r="C5" s="397"/>
      <c r="D5" s="397"/>
      <c r="E5" s="397"/>
      <c r="F5" s="397"/>
      <c r="G5" s="397"/>
      <c r="H5" s="397"/>
    </row>
    <row r="6" spans="1:9" ht="15" customHeight="1" x14ac:dyDescent="0.25">
      <c r="A6" s="397" t="str">
        <f>+'NLF 7'!E3</f>
        <v>Fund XXXX</v>
      </c>
      <c r="B6" s="397"/>
      <c r="C6" s="397"/>
      <c r="D6" s="397"/>
      <c r="E6" s="397"/>
      <c r="F6" s="397"/>
      <c r="G6" s="397"/>
      <c r="H6" s="397"/>
    </row>
    <row r="7" spans="1:9" ht="15" customHeight="1" x14ac:dyDescent="0.2">
      <c r="C7" s="9"/>
      <c r="D7" s="9"/>
    </row>
    <row r="8" spans="1:9" ht="15" customHeight="1" x14ac:dyDescent="0.2">
      <c r="D8" s="340" t="s">
        <v>697</v>
      </c>
      <c r="E8" s="399" t="s">
        <v>698</v>
      </c>
      <c r="F8" s="400"/>
      <c r="G8" s="400"/>
      <c r="H8" s="401"/>
    </row>
    <row r="9" spans="1:9" ht="15" customHeight="1" x14ac:dyDescent="0.2">
      <c r="D9" s="5" t="s">
        <v>28</v>
      </c>
      <c r="E9" s="5" t="s">
        <v>28</v>
      </c>
      <c r="F9" s="5" t="s">
        <v>29</v>
      </c>
      <c r="G9" s="29" t="s">
        <v>29</v>
      </c>
      <c r="H9" s="30"/>
      <c r="I9" s="28"/>
    </row>
    <row r="10" spans="1:9" ht="15" customHeight="1" x14ac:dyDescent="0.2">
      <c r="D10" s="5" t="s">
        <v>30</v>
      </c>
      <c r="E10" s="5" t="s">
        <v>30</v>
      </c>
      <c r="F10" s="5" t="s">
        <v>30</v>
      </c>
      <c r="G10" s="29" t="s">
        <v>30</v>
      </c>
      <c r="H10" s="30"/>
      <c r="I10" s="28"/>
    </row>
    <row r="11" spans="1:9" ht="15" customHeight="1" x14ac:dyDescent="0.25">
      <c r="A11" s="223" t="s">
        <v>31</v>
      </c>
      <c r="B11" s="91"/>
      <c r="C11" s="91"/>
      <c r="D11" s="31">
        <f>+E11-1</f>
        <v>2024</v>
      </c>
      <c r="E11" s="31">
        <f>+F11-1</f>
        <v>2025</v>
      </c>
      <c r="F11" s="31">
        <f>+G11-1</f>
        <v>2026</v>
      </c>
      <c r="G11" s="32">
        <f>+TOC!D2</f>
        <v>2027</v>
      </c>
      <c r="H11" s="33"/>
      <c r="I11" s="28"/>
    </row>
    <row r="12" spans="1:9" ht="21" customHeight="1" x14ac:dyDescent="0.2">
      <c r="A12" s="338" t="s">
        <v>85</v>
      </c>
      <c r="B12" s="91"/>
      <c r="C12" s="91"/>
      <c r="D12" s="117">
        <v>0</v>
      </c>
      <c r="E12" s="117">
        <v>0</v>
      </c>
      <c r="F12" s="118">
        <v>0</v>
      </c>
      <c r="G12" s="113"/>
      <c r="H12" s="120">
        <v>0</v>
      </c>
      <c r="I12" s="53"/>
    </row>
    <row r="13" spans="1:9" ht="21" customHeight="1" x14ac:dyDescent="0.2">
      <c r="A13" s="338" t="s">
        <v>65</v>
      </c>
      <c r="B13" s="91"/>
      <c r="C13" s="91"/>
      <c r="D13" s="117">
        <v>0</v>
      </c>
      <c r="E13" s="117">
        <v>0</v>
      </c>
      <c r="F13" s="118">
        <v>0</v>
      </c>
      <c r="G13" s="113"/>
      <c r="H13" s="120">
        <v>0</v>
      </c>
      <c r="I13" s="53"/>
    </row>
    <row r="14" spans="1:9" ht="21" customHeight="1" x14ac:dyDescent="0.2">
      <c r="A14" s="338" t="s">
        <v>82</v>
      </c>
      <c r="B14" s="91"/>
      <c r="C14" s="91"/>
      <c r="D14" s="117">
        <v>0</v>
      </c>
      <c r="E14" s="117">
        <v>0</v>
      </c>
      <c r="F14" s="118">
        <v>0</v>
      </c>
      <c r="G14" s="113"/>
      <c r="H14" s="120">
        <v>0</v>
      </c>
      <c r="I14" s="34"/>
    </row>
    <row r="15" spans="1:9" ht="20.25" customHeight="1" x14ac:dyDescent="0.2">
      <c r="A15" s="338" t="s">
        <v>86</v>
      </c>
      <c r="B15" s="91"/>
      <c r="C15" s="91"/>
      <c r="D15" s="117">
        <v>0</v>
      </c>
      <c r="E15" s="117">
        <v>0</v>
      </c>
      <c r="F15" s="118">
        <v>0</v>
      </c>
      <c r="G15" s="113"/>
      <c r="H15" s="120">
        <v>0</v>
      </c>
      <c r="I15" s="34"/>
    </row>
    <row r="16" spans="1:9" ht="21" customHeight="1" x14ac:dyDescent="0.2">
      <c r="A16" s="338" t="s">
        <v>87</v>
      </c>
      <c r="B16" s="91"/>
      <c r="C16" s="91"/>
      <c r="D16" s="117">
        <v>0</v>
      </c>
      <c r="E16" s="117">
        <v>0</v>
      </c>
      <c r="F16" s="118">
        <v>0</v>
      </c>
      <c r="G16" s="113"/>
      <c r="H16" s="120">
        <v>0</v>
      </c>
      <c r="I16" s="34"/>
    </row>
    <row r="17" spans="1:9" ht="20.25" customHeight="1" x14ac:dyDescent="0.2">
      <c r="A17" s="338" t="s">
        <v>140</v>
      </c>
      <c r="B17" s="91"/>
      <c r="C17" s="91"/>
      <c r="D17" s="117">
        <v>0</v>
      </c>
      <c r="E17" s="117">
        <v>0</v>
      </c>
      <c r="F17" s="118">
        <v>0</v>
      </c>
      <c r="G17" s="113"/>
      <c r="H17" s="120">
        <v>0</v>
      </c>
      <c r="I17" s="34"/>
    </row>
    <row r="18" spans="1:9" ht="20.25" customHeight="1" x14ac:dyDescent="0.2">
      <c r="A18" s="338" t="s">
        <v>80</v>
      </c>
      <c r="B18" s="91"/>
      <c r="C18" s="91"/>
      <c r="D18" s="117">
        <v>0</v>
      </c>
      <c r="E18" s="117">
        <v>0</v>
      </c>
      <c r="F18" s="118">
        <v>0</v>
      </c>
      <c r="G18" s="113"/>
      <c r="H18" s="120">
        <v>0</v>
      </c>
      <c r="I18" s="34"/>
    </row>
    <row r="19" spans="1:9" ht="20.25" customHeight="1" x14ac:dyDescent="0.2">
      <c r="A19" s="338" t="s">
        <v>56</v>
      </c>
      <c r="B19" s="91"/>
      <c r="C19" s="91"/>
      <c r="D19" s="117">
        <v>0</v>
      </c>
      <c r="E19" s="117">
        <v>0</v>
      </c>
      <c r="F19" s="118">
        <v>0</v>
      </c>
      <c r="G19" s="113"/>
      <c r="H19" s="120">
        <v>0</v>
      </c>
      <c r="I19" s="34"/>
    </row>
    <row r="20" spans="1:9" ht="20.25" customHeight="1" x14ac:dyDescent="0.2">
      <c r="A20" s="338" t="s">
        <v>92</v>
      </c>
      <c r="B20" s="91"/>
      <c r="C20" s="91"/>
      <c r="D20" s="117">
        <v>0</v>
      </c>
      <c r="E20" s="117">
        <v>0</v>
      </c>
      <c r="F20" s="118">
        <v>0</v>
      </c>
      <c r="G20" s="113"/>
      <c r="H20" s="120">
        <v>0</v>
      </c>
      <c r="I20" s="34"/>
    </row>
    <row r="21" spans="1:9" ht="21" customHeight="1" x14ac:dyDescent="0.2">
      <c r="A21" s="338"/>
      <c r="B21" s="91"/>
      <c r="C21" s="91"/>
      <c r="D21" s="117">
        <v>0</v>
      </c>
      <c r="E21" s="117">
        <v>0</v>
      </c>
      <c r="F21" s="118">
        <v>0</v>
      </c>
      <c r="G21" s="113"/>
      <c r="H21" s="120">
        <v>0</v>
      </c>
      <c r="I21" s="34"/>
    </row>
    <row r="22" spans="1:9" ht="21" customHeight="1" x14ac:dyDescent="0.2">
      <c r="A22" s="338"/>
      <c r="B22" s="91"/>
      <c r="C22" s="91"/>
      <c r="D22" s="117">
        <v>0</v>
      </c>
      <c r="E22" s="117">
        <v>0</v>
      </c>
      <c r="F22" s="118">
        <v>0</v>
      </c>
      <c r="G22" s="113"/>
      <c r="H22" s="120">
        <v>0</v>
      </c>
      <c r="I22" s="34"/>
    </row>
    <row r="23" spans="1:9" ht="21" customHeight="1" x14ac:dyDescent="0.2">
      <c r="A23" s="338"/>
      <c r="B23" s="91"/>
      <c r="C23" s="91"/>
      <c r="D23" s="117">
        <v>0</v>
      </c>
      <c r="E23" s="117">
        <v>0</v>
      </c>
      <c r="F23" s="118">
        <v>0</v>
      </c>
      <c r="G23" s="113"/>
      <c r="H23" s="120">
        <v>0</v>
      </c>
      <c r="I23" s="34"/>
    </row>
    <row r="24" spans="1:9" ht="21" customHeight="1" x14ac:dyDescent="0.2">
      <c r="A24" s="338"/>
      <c r="B24" s="91"/>
      <c r="C24" s="91"/>
      <c r="D24" s="117">
        <v>0</v>
      </c>
      <c r="E24" s="117">
        <v>0</v>
      </c>
      <c r="F24" s="118">
        <v>0</v>
      </c>
      <c r="G24" s="113"/>
      <c r="H24" s="120">
        <v>0</v>
      </c>
      <c r="I24" s="34"/>
    </row>
    <row r="25" spans="1:9" ht="20.25" customHeight="1" x14ac:dyDescent="0.2">
      <c r="A25" s="220"/>
      <c r="B25" s="91"/>
      <c r="C25" s="91"/>
      <c r="D25" s="117">
        <v>0</v>
      </c>
      <c r="E25" s="117">
        <v>0</v>
      </c>
      <c r="F25" s="118">
        <v>0</v>
      </c>
      <c r="G25" s="113"/>
      <c r="H25" s="120">
        <v>0</v>
      </c>
      <c r="I25" s="34"/>
    </row>
    <row r="26" spans="1:9" ht="28.5" customHeight="1" x14ac:dyDescent="0.2">
      <c r="A26" s="220" t="s">
        <v>135</v>
      </c>
      <c r="B26" s="91"/>
      <c r="C26" s="91"/>
      <c r="D26" s="35">
        <f>SUM(D12:D25)</f>
        <v>0</v>
      </c>
      <c r="E26" s="35">
        <f>SUM(E12:E25)</f>
        <v>0</v>
      </c>
      <c r="F26" s="35">
        <f>SUM(F12:F25)</f>
        <v>0</v>
      </c>
      <c r="G26" s="55"/>
      <c r="H26" s="23">
        <f>SUM(H12:H25)</f>
        <v>0</v>
      </c>
      <c r="I26" s="34"/>
    </row>
    <row r="27" spans="1:9" x14ac:dyDescent="0.2">
      <c r="A27" s="91"/>
      <c r="B27" s="91"/>
      <c r="C27" s="91"/>
      <c r="D27" s="1"/>
      <c r="E27" s="1"/>
      <c r="F27" s="1"/>
      <c r="H27" s="1"/>
    </row>
    <row r="28" spans="1:9" x14ac:dyDescent="0.2">
      <c r="A28" s="91"/>
      <c r="B28" s="91"/>
      <c r="C28" s="91"/>
      <c r="D28" s="2" t="s">
        <v>28</v>
      </c>
      <c r="E28" s="2" t="s">
        <v>28</v>
      </c>
      <c r="F28" s="2" t="s">
        <v>29</v>
      </c>
      <c r="G28" s="3"/>
      <c r="H28" s="4" t="s">
        <v>41</v>
      </c>
      <c r="I28" s="28"/>
    </row>
    <row r="29" spans="1:9" ht="15.75" x14ac:dyDescent="0.25">
      <c r="A29" s="223"/>
      <c r="B29" s="91"/>
      <c r="C29" s="91"/>
      <c r="D29" s="5" t="s">
        <v>42</v>
      </c>
      <c r="E29" s="5" t="s">
        <v>42</v>
      </c>
      <c r="F29" s="5" t="s">
        <v>42</v>
      </c>
      <c r="G29" s="6" t="s">
        <v>43</v>
      </c>
      <c r="H29" s="7" t="s">
        <v>44</v>
      </c>
      <c r="I29" s="28"/>
    </row>
    <row r="30" spans="1:9" ht="20.25" customHeight="1" x14ac:dyDescent="0.25">
      <c r="A30" s="223" t="s">
        <v>45</v>
      </c>
      <c r="B30" s="91"/>
      <c r="C30" s="91"/>
      <c r="D30" s="5">
        <f>+D11</f>
        <v>2024</v>
      </c>
      <c r="E30" s="5">
        <f>+E11</f>
        <v>2025</v>
      </c>
      <c r="F30" s="5">
        <f>+F11</f>
        <v>2026</v>
      </c>
      <c r="G30" s="8">
        <f>+G11</f>
        <v>2027</v>
      </c>
      <c r="H30" s="7">
        <f>+G11</f>
        <v>2027</v>
      </c>
      <c r="I30" s="28"/>
    </row>
    <row r="31" spans="1:9" ht="20.25" customHeight="1" x14ac:dyDescent="0.2">
      <c r="A31" s="338" t="s">
        <v>68</v>
      </c>
      <c r="B31" s="91"/>
      <c r="C31" s="91"/>
      <c r="D31" s="111">
        <v>0</v>
      </c>
      <c r="E31" s="111">
        <v>0</v>
      </c>
      <c r="F31" s="111">
        <v>0</v>
      </c>
      <c r="G31" s="112">
        <v>0</v>
      </c>
      <c r="H31" s="111">
        <v>0</v>
      </c>
      <c r="I31" s="28"/>
    </row>
    <row r="32" spans="1:9" ht="20.25" customHeight="1" x14ac:dyDescent="0.2">
      <c r="A32" s="338" t="s">
        <v>178</v>
      </c>
      <c r="B32" s="91"/>
      <c r="C32" s="91"/>
      <c r="D32" s="111">
        <v>0</v>
      </c>
      <c r="E32" s="111">
        <v>0</v>
      </c>
      <c r="F32" s="111">
        <v>0</v>
      </c>
      <c r="G32" s="112">
        <v>0</v>
      </c>
      <c r="H32" s="111">
        <v>0</v>
      </c>
      <c r="I32" s="28"/>
    </row>
    <row r="33" spans="1:9" ht="20.25" customHeight="1" x14ac:dyDescent="0.2">
      <c r="A33" s="338" t="s">
        <v>216</v>
      </c>
      <c r="B33" s="91"/>
      <c r="C33" s="91"/>
      <c r="D33" s="111">
        <v>0</v>
      </c>
      <c r="E33" s="111">
        <v>0</v>
      </c>
      <c r="F33" s="111">
        <v>0</v>
      </c>
      <c r="G33" s="112">
        <v>0</v>
      </c>
      <c r="H33" s="111">
        <v>0</v>
      </c>
      <c r="I33" s="28"/>
    </row>
    <row r="34" spans="1:9" ht="20.25" customHeight="1" x14ac:dyDescent="0.2">
      <c r="A34" s="338" t="s">
        <v>217</v>
      </c>
      <c r="B34" s="91"/>
      <c r="C34" s="91"/>
      <c r="D34" s="111">
        <v>0</v>
      </c>
      <c r="E34" s="111">
        <v>0</v>
      </c>
      <c r="F34" s="111">
        <v>0</v>
      </c>
      <c r="G34" s="112">
        <v>0</v>
      </c>
      <c r="H34" s="111">
        <v>0</v>
      </c>
      <c r="I34" s="28"/>
    </row>
    <row r="35" spans="1:9" ht="20.25" customHeight="1" x14ac:dyDescent="0.2">
      <c r="A35" s="338"/>
      <c r="B35" s="91"/>
      <c r="C35" s="91"/>
      <c r="D35" s="111">
        <v>0</v>
      </c>
      <c r="E35" s="111">
        <v>0</v>
      </c>
      <c r="F35" s="111">
        <v>0</v>
      </c>
      <c r="G35" s="112">
        <v>0</v>
      </c>
      <c r="H35" s="111">
        <v>0</v>
      </c>
      <c r="I35" s="28"/>
    </row>
    <row r="36" spans="1:9" ht="20.25" customHeight="1" x14ac:dyDescent="0.2">
      <c r="A36" s="338"/>
      <c r="B36" s="91"/>
      <c r="C36" s="91"/>
      <c r="D36" s="111">
        <v>0</v>
      </c>
      <c r="E36" s="111">
        <v>0</v>
      </c>
      <c r="F36" s="111">
        <v>0</v>
      </c>
      <c r="G36" s="112">
        <v>0</v>
      </c>
      <c r="H36" s="111">
        <v>0</v>
      </c>
      <c r="I36" s="28"/>
    </row>
    <row r="37" spans="1:9" ht="20.25" customHeight="1" x14ac:dyDescent="0.2">
      <c r="A37" s="338"/>
      <c r="B37" s="91"/>
      <c r="C37" s="91"/>
      <c r="D37" s="111">
        <v>0</v>
      </c>
      <c r="E37" s="111">
        <v>0</v>
      </c>
      <c r="F37" s="111">
        <v>0</v>
      </c>
      <c r="G37" s="112">
        <v>0</v>
      </c>
      <c r="H37" s="111">
        <v>0</v>
      </c>
      <c r="I37" s="28"/>
    </row>
    <row r="38" spans="1:9" ht="20.25" customHeight="1" x14ac:dyDescent="0.2">
      <c r="A38" s="338"/>
      <c r="B38" s="91"/>
      <c r="C38" s="91"/>
      <c r="D38" s="111">
        <v>0</v>
      </c>
      <c r="E38" s="111">
        <v>0</v>
      </c>
      <c r="F38" s="111">
        <v>0</v>
      </c>
      <c r="G38" s="112">
        <v>0</v>
      </c>
      <c r="H38" s="111">
        <v>0</v>
      </c>
      <c r="I38" s="28"/>
    </row>
    <row r="39" spans="1:9" ht="20.25" customHeight="1" x14ac:dyDescent="0.2">
      <c r="A39" s="338"/>
      <c r="B39" s="91"/>
      <c r="C39" s="91"/>
      <c r="D39" s="111">
        <v>0</v>
      </c>
      <c r="E39" s="111">
        <v>0</v>
      </c>
      <c r="F39" s="111">
        <v>0</v>
      </c>
      <c r="G39" s="112">
        <v>0</v>
      </c>
      <c r="H39" s="111">
        <v>0</v>
      </c>
      <c r="I39" s="28"/>
    </row>
    <row r="40" spans="1:9" ht="20.25" customHeight="1" x14ac:dyDescent="0.2">
      <c r="A40" s="338"/>
      <c r="B40" s="91"/>
      <c r="C40" s="91"/>
      <c r="D40" s="111">
        <v>0</v>
      </c>
      <c r="E40" s="111">
        <v>0</v>
      </c>
      <c r="F40" s="111">
        <v>0</v>
      </c>
      <c r="G40" s="112">
        <v>0</v>
      </c>
      <c r="H40" s="111">
        <v>0</v>
      </c>
      <c r="I40" s="28"/>
    </row>
    <row r="41" spans="1:9" ht="20.25" customHeight="1" x14ac:dyDescent="0.2">
      <c r="A41" s="338"/>
      <c r="B41" s="91"/>
      <c r="C41" s="91"/>
      <c r="D41" s="111">
        <v>0</v>
      </c>
      <c r="E41" s="111">
        <v>0</v>
      </c>
      <c r="F41" s="111">
        <v>0</v>
      </c>
      <c r="G41" s="112">
        <v>0</v>
      </c>
      <c r="H41" s="111">
        <v>0</v>
      </c>
      <c r="I41" s="28"/>
    </row>
    <row r="42" spans="1:9" ht="20.25" customHeight="1" x14ac:dyDescent="0.2">
      <c r="A42" s="338"/>
      <c r="B42" s="91"/>
      <c r="C42" s="91"/>
      <c r="D42" s="111">
        <v>0</v>
      </c>
      <c r="E42" s="111">
        <v>0</v>
      </c>
      <c r="F42" s="111">
        <v>0</v>
      </c>
      <c r="G42" s="112">
        <v>0</v>
      </c>
      <c r="H42" s="111">
        <v>0</v>
      </c>
      <c r="I42" s="28"/>
    </row>
    <row r="43" spans="1:9" ht="20.25" customHeight="1" x14ac:dyDescent="0.2">
      <c r="A43" s="338"/>
      <c r="B43" s="91"/>
      <c r="C43" s="91"/>
      <c r="D43" s="111">
        <v>0</v>
      </c>
      <c r="E43" s="111">
        <v>0</v>
      </c>
      <c r="F43" s="111">
        <v>0</v>
      </c>
      <c r="G43" s="112">
        <v>0</v>
      </c>
      <c r="H43" s="111">
        <v>0</v>
      </c>
      <c r="I43" s="28"/>
    </row>
    <row r="44" spans="1:9" ht="20.25" customHeight="1" x14ac:dyDescent="0.2">
      <c r="A44" s="338"/>
      <c r="B44" s="91"/>
      <c r="C44" s="91"/>
      <c r="D44" s="111">
        <v>0</v>
      </c>
      <c r="E44" s="111">
        <v>0</v>
      </c>
      <c r="F44" s="111">
        <v>0</v>
      </c>
      <c r="G44" s="112">
        <v>0</v>
      </c>
      <c r="H44" s="111">
        <v>0</v>
      </c>
      <c r="I44" s="28"/>
    </row>
    <row r="45" spans="1:9" ht="21" customHeight="1" x14ac:dyDescent="0.2">
      <c r="A45" s="338"/>
      <c r="B45" s="91"/>
      <c r="C45" s="91"/>
      <c r="D45" s="111">
        <v>0</v>
      </c>
      <c r="E45" s="111">
        <v>0</v>
      </c>
      <c r="F45" s="111">
        <v>0</v>
      </c>
      <c r="G45" s="112">
        <v>0</v>
      </c>
      <c r="H45" s="111">
        <v>0</v>
      </c>
      <c r="I45" s="28"/>
    </row>
    <row r="46" spans="1:9" ht="20.100000000000001" customHeight="1" x14ac:dyDescent="0.2">
      <c r="A46" s="338"/>
      <c r="B46" s="91"/>
      <c r="C46" s="91"/>
      <c r="D46" s="111">
        <v>0</v>
      </c>
      <c r="E46" s="111">
        <v>0</v>
      </c>
      <c r="F46" s="111">
        <v>0</v>
      </c>
      <c r="G46" s="112">
        <v>0</v>
      </c>
      <c r="H46" s="111">
        <v>0</v>
      </c>
      <c r="I46" s="28"/>
    </row>
    <row r="47" spans="1:9" ht="20.25" customHeight="1" x14ac:dyDescent="0.2">
      <c r="A47" s="338"/>
      <c r="B47" s="91"/>
      <c r="C47" s="91"/>
      <c r="D47" s="111">
        <v>0</v>
      </c>
      <c r="E47" s="111">
        <v>0</v>
      </c>
      <c r="F47" s="111">
        <v>0</v>
      </c>
      <c r="G47" s="112">
        <v>0</v>
      </c>
      <c r="H47" s="111">
        <v>0</v>
      </c>
      <c r="I47" s="28"/>
    </row>
    <row r="48" spans="1:9" ht="21" customHeight="1" x14ac:dyDescent="0.2">
      <c r="A48" s="338"/>
      <c r="B48" s="91"/>
      <c r="C48" s="91"/>
      <c r="D48" s="111">
        <v>0</v>
      </c>
      <c r="E48" s="111">
        <v>0</v>
      </c>
      <c r="F48" s="111">
        <v>0</v>
      </c>
      <c r="G48" s="112">
        <v>0</v>
      </c>
      <c r="H48" s="111">
        <v>0</v>
      </c>
      <c r="I48" s="28"/>
    </row>
    <row r="49" spans="1:9" ht="21" customHeight="1" x14ac:dyDescent="0.2">
      <c r="A49" s="338"/>
      <c r="B49" s="91"/>
      <c r="C49" s="91"/>
      <c r="D49" s="111">
        <v>0</v>
      </c>
      <c r="E49" s="111">
        <v>0</v>
      </c>
      <c r="F49" s="111">
        <v>0</v>
      </c>
      <c r="G49" s="112">
        <v>0</v>
      </c>
      <c r="H49" s="111">
        <v>0</v>
      </c>
      <c r="I49" s="28"/>
    </row>
    <row r="50" spans="1:9" ht="21" customHeight="1" x14ac:dyDescent="0.2">
      <c r="A50" s="338"/>
      <c r="B50" s="91"/>
      <c r="C50" s="91"/>
      <c r="D50" s="111">
        <v>0</v>
      </c>
      <c r="E50" s="111">
        <v>0</v>
      </c>
      <c r="F50" s="111">
        <v>0</v>
      </c>
      <c r="G50" s="112">
        <v>0</v>
      </c>
      <c r="H50" s="111">
        <v>0</v>
      </c>
      <c r="I50" s="28"/>
    </row>
    <row r="51" spans="1:9" ht="21" customHeight="1" x14ac:dyDescent="0.2">
      <c r="A51" s="338"/>
      <c r="B51" s="91"/>
      <c r="C51" s="91"/>
      <c r="D51" s="111">
        <v>0</v>
      </c>
      <c r="E51" s="111">
        <v>0</v>
      </c>
      <c r="F51" s="111">
        <v>0</v>
      </c>
      <c r="G51" s="112">
        <v>0</v>
      </c>
      <c r="H51" s="111">
        <v>0</v>
      </c>
      <c r="I51" s="28"/>
    </row>
    <row r="52" spans="1:9" ht="21" customHeight="1" x14ac:dyDescent="0.2">
      <c r="A52" s="338"/>
      <c r="B52" s="91"/>
      <c r="C52" s="91"/>
      <c r="D52" s="111">
        <v>0</v>
      </c>
      <c r="E52" s="111">
        <v>0</v>
      </c>
      <c r="F52" s="111">
        <v>0</v>
      </c>
      <c r="G52" s="112">
        <v>0</v>
      </c>
      <c r="H52" s="111">
        <v>0</v>
      </c>
      <c r="I52" s="28"/>
    </row>
    <row r="53" spans="1:9" ht="21" customHeight="1" x14ac:dyDescent="0.2">
      <c r="A53" s="338"/>
      <c r="B53" s="91"/>
      <c r="C53" s="91"/>
      <c r="D53" s="111">
        <v>0</v>
      </c>
      <c r="E53" s="111">
        <v>0</v>
      </c>
      <c r="F53" s="111">
        <v>0</v>
      </c>
      <c r="G53" s="112">
        <v>0</v>
      </c>
      <c r="H53" s="111">
        <v>0</v>
      </c>
      <c r="I53" s="28"/>
    </row>
    <row r="54" spans="1:9" ht="20.25" customHeight="1" x14ac:dyDescent="0.2">
      <c r="A54" s="220"/>
      <c r="B54" s="91"/>
      <c r="C54" s="91"/>
      <c r="D54" s="89">
        <v>0</v>
      </c>
      <c r="E54" s="89">
        <v>0</v>
      </c>
      <c r="F54" s="89">
        <v>0</v>
      </c>
      <c r="G54" s="90">
        <v>0</v>
      </c>
      <c r="H54" s="200">
        <v>0</v>
      </c>
    </row>
    <row r="55" spans="1:9" ht="20.100000000000001" customHeight="1" x14ac:dyDescent="0.25">
      <c r="A55" s="223" t="s">
        <v>143</v>
      </c>
      <c r="B55" s="91"/>
      <c r="C55" s="91"/>
      <c r="D55" s="35">
        <f>SUM(D31:D54)</f>
        <v>0</v>
      </c>
      <c r="E55" s="35">
        <f>SUM(E31:E54)</f>
        <v>0</v>
      </c>
      <c r="F55" s="35">
        <f>SUM(F31:F54)</f>
        <v>0</v>
      </c>
      <c r="G55" s="35">
        <f>SUM(G31:G54)</f>
        <v>0</v>
      </c>
      <c r="H55" s="194">
        <f>SUM(H31:H54)</f>
        <v>0</v>
      </c>
    </row>
    <row r="56" spans="1:9" ht="20.100000000000001" customHeight="1" x14ac:dyDescent="0.25">
      <c r="A56" s="223" t="s">
        <v>58</v>
      </c>
      <c r="B56" s="91"/>
      <c r="C56" s="91"/>
      <c r="D56" s="35">
        <f>D26-D55</f>
        <v>0</v>
      </c>
      <c r="E56" s="35">
        <f>E26-E55</f>
        <v>0</v>
      </c>
      <c r="F56" s="35">
        <f>F26-F55</f>
        <v>0</v>
      </c>
      <c r="G56" s="36">
        <f>H26-G55</f>
        <v>0</v>
      </c>
      <c r="H56" s="194">
        <f>H26-H55</f>
        <v>0</v>
      </c>
    </row>
    <row r="57" spans="1:9" ht="15.75" x14ac:dyDescent="0.25">
      <c r="A57" s="223" t="s">
        <v>59</v>
      </c>
      <c r="B57" s="91"/>
      <c r="C57" s="91"/>
      <c r="D57" s="89">
        <v>0</v>
      </c>
      <c r="E57" s="89">
        <f>D60</f>
        <v>0</v>
      </c>
      <c r="F57" s="35">
        <f>+E60</f>
        <v>0</v>
      </c>
      <c r="G57" s="36">
        <f>+F60</f>
        <v>0</v>
      </c>
      <c r="H57" s="194">
        <f>+F60</f>
        <v>0</v>
      </c>
    </row>
    <row r="58" spans="1:9" ht="20.100000000000001" customHeight="1" x14ac:dyDescent="0.25">
      <c r="A58" s="223" t="s">
        <v>60</v>
      </c>
      <c r="B58" s="91"/>
      <c r="C58" s="91"/>
      <c r="D58" s="89">
        <v>0</v>
      </c>
      <c r="E58" s="89">
        <v>0</v>
      </c>
      <c r="F58" s="89">
        <v>0</v>
      </c>
      <c r="G58" s="90">
        <v>0</v>
      </c>
      <c r="H58" s="195">
        <v>0</v>
      </c>
    </row>
    <row r="59" spans="1:9" ht="20.100000000000001" customHeight="1" x14ac:dyDescent="0.25">
      <c r="A59" s="223" t="s">
        <v>66</v>
      </c>
      <c r="B59" s="91"/>
      <c r="C59" s="91"/>
      <c r="D59" s="89">
        <v>0</v>
      </c>
      <c r="E59" s="89">
        <v>0</v>
      </c>
      <c r="F59" s="89">
        <v>0</v>
      </c>
      <c r="G59" s="90">
        <v>0</v>
      </c>
      <c r="H59" s="195">
        <v>0</v>
      </c>
    </row>
    <row r="60" spans="1:9" ht="20.100000000000001" customHeight="1" x14ac:dyDescent="0.25">
      <c r="A60" s="223" t="s">
        <v>144</v>
      </c>
      <c r="B60" s="91"/>
      <c r="C60" s="91"/>
      <c r="D60" s="191">
        <f>D56+D57+D58-D59</f>
        <v>0</v>
      </c>
      <c r="E60" s="191">
        <f>E56+E57+E58-E59</f>
        <v>0</v>
      </c>
      <c r="F60" s="192">
        <f>F56+F57+F58-F59</f>
        <v>0</v>
      </c>
      <c r="G60" s="193">
        <f>G56+G57+G58-G59</f>
        <v>0</v>
      </c>
      <c r="H60" s="196">
        <f>H56+H57+H58-H59</f>
        <v>0</v>
      </c>
    </row>
    <row r="61" spans="1:9" ht="20.100000000000001" customHeight="1" x14ac:dyDescent="0.2"/>
  </sheetData>
  <mergeCells count="4">
    <mergeCell ref="A4:H4"/>
    <mergeCell ref="A5:H5"/>
    <mergeCell ref="A6:H6"/>
    <mergeCell ref="E8:H8"/>
  </mergeCells>
  <pageMargins left="0.7" right="0.7" top="0.75" bottom="0.75" header="0.3" footer="0.3"/>
  <pageSetup scale="63" orientation="portrait" r:id="rId1"/>
  <legacyDrawing r:id="rId2"/>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EEF49D-7D78-4444-B739-98D0708EEF24}">
  <sheetPr>
    <pageSetUpPr fitToPage="1"/>
  </sheetPr>
  <dimension ref="A1:J57"/>
  <sheetViews>
    <sheetView showGridLines="0" zoomScale="85" zoomScaleNormal="85" workbookViewId="0">
      <selection activeCell="K14" sqref="K14"/>
    </sheetView>
  </sheetViews>
  <sheetFormatPr defaultColWidth="8.88671875" defaultRowHeight="15" x14ac:dyDescent="0.2"/>
  <cols>
    <col min="1" max="1" width="5.44140625" style="10" customWidth="1"/>
    <col min="2" max="4" width="8.88671875" style="10"/>
    <col min="5" max="5" width="14.6640625" style="10" customWidth="1"/>
    <col min="6" max="6" width="11.77734375" style="10" customWidth="1"/>
    <col min="7" max="7" width="17.44140625" style="10" customWidth="1"/>
    <col min="8" max="8" width="2.77734375" style="10" customWidth="1"/>
    <col min="9" max="9" width="16.88671875" style="10" customWidth="1"/>
    <col min="10" max="10" width="8.88671875" style="10"/>
    <col min="11" max="11" width="15.44140625" style="10" bestFit="1" customWidth="1"/>
    <col min="12" max="14" width="8.88671875" style="10"/>
    <col min="15" max="15" width="19.21875" style="10" customWidth="1"/>
    <col min="16" max="16" width="12.77734375" style="10" customWidth="1"/>
    <col min="17" max="16384" width="8.88671875" style="10"/>
  </cols>
  <sheetData>
    <row r="1" spans="1:9" x14ac:dyDescent="0.2">
      <c r="I1" s="182" t="s">
        <v>116</v>
      </c>
    </row>
    <row r="2" spans="1:9" ht="26.25" x14ac:dyDescent="0.4">
      <c r="D2" s="39"/>
      <c r="E2" s="87" t="s">
        <v>296</v>
      </c>
      <c r="F2" s="91"/>
    </row>
    <row r="3" spans="1:9" ht="23.25" x14ac:dyDescent="0.35">
      <c r="A3" s="15"/>
      <c r="B3" s="11"/>
      <c r="C3" s="15"/>
      <c r="D3" s="15"/>
      <c r="E3" s="402" t="s">
        <v>215</v>
      </c>
      <c r="F3" s="403"/>
      <c r="G3" s="15"/>
      <c r="H3" s="15"/>
      <c r="I3" s="15"/>
    </row>
    <row r="4" spans="1:9" ht="23.25" x14ac:dyDescent="0.35">
      <c r="A4" s="15"/>
      <c r="B4" s="11"/>
      <c r="C4" s="15"/>
      <c r="D4" s="15"/>
      <c r="E4" s="40"/>
      <c r="F4" s="41"/>
      <c r="G4" s="15"/>
      <c r="H4" s="15"/>
      <c r="I4" s="15"/>
    </row>
    <row r="6" spans="1:9" ht="15.75" x14ac:dyDescent="0.25">
      <c r="B6" s="18" t="s">
        <v>236</v>
      </c>
    </row>
    <row r="7" spans="1:9" x14ac:dyDescent="0.2">
      <c r="A7" s="9" t="s">
        <v>9</v>
      </c>
      <c r="B7" s="9" t="s">
        <v>145</v>
      </c>
      <c r="G7" s="21">
        <f>+'NLF 8 WKS'!H55</f>
        <v>0</v>
      </c>
      <c r="H7" s="14"/>
      <c r="I7" s="14"/>
    </row>
    <row r="8" spans="1:9" x14ac:dyDescent="0.2">
      <c r="B8" s="9" t="s">
        <v>153</v>
      </c>
      <c r="G8" s="22">
        <f>+'NLF 8 WKS'!H59</f>
        <v>0</v>
      </c>
      <c r="H8" s="14"/>
      <c r="I8" s="14"/>
    </row>
    <row r="9" spans="1:9" ht="15.75" thickBot="1" x14ac:dyDescent="0.25">
      <c r="B9" s="9" t="s">
        <v>10</v>
      </c>
      <c r="G9" s="22"/>
      <c r="H9" s="14"/>
      <c r="I9" s="126">
        <f>G7+G8</f>
        <v>0</v>
      </c>
    </row>
    <row r="11" spans="1:9" ht="15.75" x14ac:dyDescent="0.25">
      <c r="B11" s="18" t="s">
        <v>235</v>
      </c>
    </row>
    <row r="12" spans="1:9" x14ac:dyDescent="0.2">
      <c r="A12" s="9">
        <v>4</v>
      </c>
      <c r="B12" s="9" t="s">
        <v>115</v>
      </c>
      <c r="F12" s="9" t="str">
        <f>(+TOC!D2-1) &amp; " (Note 1)"</f>
        <v>2026 (Note 1)</v>
      </c>
      <c r="I12" s="21">
        <f>+'NLF 8 WKS'!F60</f>
        <v>0</v>
      </c>
    </row>
    <row r="13" spans="1:9" x14ac:dyDescent="0.2">
      <c r="A13" s="9" t="s">
        <v>16</v>
      </c>
      <c r="B13" s="9" t="s">
        <v>154</v>
      </c>
      <c r="G13" s="20">
        <f>+'NLF 8 WKS'!H26</f>
        <v>0</v>
      </c>
      <c r="I13" s="1"/>
    </row>
    <row r="14" spans="1:9" x14ac:dyDescent="0.2">
      <c r="B14" s="9" t="s">
        <v>155</v>
      </c>
      <c r="G14" s="19">
        <f>+'NLF 8 WKS'!H58</f>
        <v>0</v>
      </c>
    </row>
    <row r="15" spans="1:9" x14ac:dyDescent="0.2">
      <c r="B15" s="9" t="s">
        <v>17</v>
      </c>
      <c r="G15" s="1"/>
    </row>
    <row r="16" spans="1:9" x14ac:dyDescent="0.2">
      <c r="B16" s="9" t="s">
        <v>18</v>
      </c>
      <c r="I16" s="24">
        <f>G13+G14</f>
        <v>0</v>
      </c>
    </row>
    <row r="17" spans="1:10" x14ac:dyDescent="0.2">
      <c r="B17" s="9"/>
      <c r="I17" s="13"/>
    </row>
    <row r="18" spans="1:10" ht="16.5" thickBot="1" x14ac:dyDescent="0.3">
      <c r="A18" s="9" t="s">
        <v>19</v>
      </c>
      <c r="B18" s="18" t="s">
        <v>20</v>
      </c>
      <c r="I18" s="126">
        <f>I12+I16</f>
        <v>0</v>
      </c>
    </row>
    <row r="19" spans="1:10" ht="15.75" x14ac:dyDescent="0.25">
      <c r="A19" s="9"/>
      <c r="B19" s="18"/>
      <c r="I19" s="125"/>
    </row>
    <row r="20" spans="1:10" ht="15.75" x14ac:dyDescent="0.25">
      <c r="A20" s="9">
        <v>7</v>
      </c>
      <c r="B20" s="18" t="s">
        <v>237</v>
      </c>
      <c r="I20" s="125"/>
    </row>
    <row r="21" spans="1:10" ht="15.75" thickBot="1" x14ac:dyDescent="0.25">
      <c r="A21" s="9"/>
      <c r="B21" s="9" t="s">
        <v>238</v>
      </c>
      <c r="I21" s="127">
        <f>+I18-I9</f>
        <v>0</v>
      </c>
    </row>
    <row r="22" spans="1:10" ht="16.5" thickTop="1" x14ac:dyDescent="0.25">
      <c r="A22" s="9"/>
      <c r="B22" s="18"/>
      <c r="I22" s="125"/>
    </row>
    <row r="23" spans="1:10" x14ac:dyDescent="0.2">
      <c r="A23" s="9"/>
    </row>
    <row r="24" spans="1:10" ht="15" customHeight="1" x14ac:dyDescent="0.2">
      <c r="A24" s="362" t="s">
        <v>234</v>
      </c>
      <c r="B24" s="362"/>
      <c r="C24" s="362"/>
      <c r="D24" s="362"/>
      <c r="E24" s="362"/>
      <c r="F24" s="362"/>
      <c r="G24" s="362"/>
      <c r="H24" s="362"/>
      <c r="I24" s="362"/>
    </row>
    <row r="25" spans="1:10" x14ac:dyDescent="0.2">
      <c r="A25" s="362"/>
      <c r="B25" s="362"/>
      <c r="C25" s="362"/>
      <c r="D25" s="362"/>
      <c r="E25" s="362"/>
      <c r="F25" s="362"/>
      <c r="G25" s="362"/>
      <c r="H25" s="362"/>
      <c r="I25" s="362"/>
    </row>
    <row r="26" spans="1:10" x14ac:dyDescent="0.2">
      <c r="A26" s="362"/>
      <c r="B26" s="362"/>
      <c r="C26" s="362"/>
      <c r="D26" s="362"/>
      <c r="E26" s="362"/>
      <c r="F26" s="362"/>
      <c r="G26" s="362"/>
      <c r="H26" s="362"/>
      <c r="I26" s="362"/>
    </row>
    <row r="27" spans="1:10" hidden="1" x14ac:dyDescent="0.2">
      <c r="A27" s="44"/>
      <c r="B27" s="44"/>
      <c r="C27" s="44"/>
      <c r="D27" s="44"/>
      <c r="E27" s="44"/>
      <c r="F27" s="44"/>
      <c r="G27" s="44"/>
      <c r="H27" s="44"/>
      <c r="I27" s="44"/>
    </row>
    <row r="28" spans="1:10" ht="15.75" hidden="1" x14ac:dyDescent="0.25">
      <c r="A28" s="16" t="s">
        <v>124</v>
      </c>
    </row>
    <row r="29" spans="1:10" ht="15.75" hidden="1" x14ac:dyDescent="0.25">
      <c r="A29" s="16"/>
    </row>
    <row r="30" spans="1:10" ht="19.5" hidden="1" customHeight="1" x14ac:dyDescent="0.2">
      <c r="A30" s="360" t="s">
        <v>123</v>
      </c>
      <c r="B30" s="360"/>
      <c r="C30" s="360"/>
      <c r="D30" s="360"/>
      <c r="E30" s="360"/>
      <c r="F30" s="360"/>
      <c r="G30" s="360"/>
      <c r="H30" s="360"/>
      <c r="I30" s="360"/>
      <c r="J30" s="360"/>
    </row>
    <row r="31" spans="1:10" ht="19.5" hidden="1" customHeight="1" x14ac:dyDescent="0.2">
      <c r="A31" s="360"/>
      <c r="B31" s="360"/>
      <c r="C31" s="360"/>
      <c r="D31" s="360"/>
      <c r="E31" s="360"/>
      <c r="F31" s="360"/>
      <c r="G31" s="360"/>
      <c r="H31" s="360"/>
      <c r="I31" s="360"/>
      <c r="J31" s="360"/>
    </row>
    <row r="32" spans="1:10" ht="19.5" hidden="1" customHeight="1" x14ac:dyDescent="0.2">
      <c r="A32" s="360"/>
      <c r="B32" s="360"/>
      <c r="C32" s="360"/>
      <c r="D32" s="360"/>
      <c r="E32" s="360"/>
      <c r="F32" s="360"/>
      <c r="G32" s="360"/>
      <c r="H32" s="360"/>
      <c r="I32" s="360"/>
      <c r="J32" s="360"/>
    </row>
    <row r="33" spans="1:10" ht="19.5" hidden="1" customHeight="1" x14ac:dyDescent="0.2">
      <c r="A33" s="360"/>
      <c r="B33" s="360"/>
      <c r="C33" s="360"/>
      <c r="D33" s="360"/>
      <c r="E33" s="360"/>
      <c r="F33" s="360"/>
      <c r="G33" s="360"/>
      <c r="H33" s="360"/>
      <c r="I33" s="360"/>
      <c r="J33" s="360"/>
    </row>
    <row r="34" spans="1:10" ht="19.5" hidden="1" customHeight="1" x14ac:dyDescent="0.2">
      <c r="A34" s="360"/>
      <c r="B34" s="360"/>
      <c r="C34" s="360"/>
      <c r="D34" s="360"/>
      <c r="E34" s="360"/>
      <c r="F34" s="360"/>
      <c r="G34" s="360"/>
      <c r="H34" s="360"/>
      <c r="I34" s="360"/>
      <c r="J34" s="360"/>
    </row>
    <row r="35" spans="1:10" hidden="1" x14ac:dyDescent="0.2"/>
    <row r="36" spans="1:10" ht="18.75" hidden="1" customHeight="1" x14ac:dyDescent="0.2">
      <c r="A36" s="360" t="s">
        <v>121</v>
      </c>
      <c r="B36" s="360"/>
      <c r="C36" s="360"/>
      <c r="D36" s="360"/>
      <c r="E36" s="360"/>
      <c r="F36" s="360"/>
      <c r="G36" s="360"/>
      <c r="H36" s="360"/>
      <c r="I36" s="360"/>
      <c r="J36" s="360"/>
    </row>
    <row r="37" spans="1:10" ht="18.75" hidden="1" customHeight="1" x14ac:dyDescent="0.2">
      <c r="A37" s="360"/>
      <c r="B37" s="360"/>
      <c r="C37" s="360"/>
      <c r="D37" s="360"/>
      <c r="E37" s="360"/>
      <c r="F37" s="360"/>
      <c r="G37" s="360"/>
      <c r="H37" s="360"/>
      <c r="I37" s="360"/>
      <c r="J37" s="360"/>
    </row>
    <row r="38" spans="1:10" ht="18.75" hidden="1" customHeight="1" x14ac:dyDescent="0.2">
      <c r="A38" s="360"/>
      <c r="B38" s="360"/>
      <c r="C38" s="360"/>
      <c r="D38" s="360"/>
      <c r="E38" s="360"/>
      <c r="F38" s="360"/>
      <c r="G38" s="360"/>
      <c r="H38" s="360"/>
      <c r="I38" s="360"/>
      <c r="J38" s="360"/>
    </row>
    <row r="39" spans="1:10" ht="18.75" hidden="1" customHeight="1" x14ac:dyDescent="0.2">
      <c r="A39" s="360"/>
      <c r="B39" s="360"/>
      <c r="C39" s="360"/>
      <c r="D39" s="360"/>
      <c r="E39" s="360"/>
      <c r="F39" s="360"/>
      <c r="G39" s="360"/>
      <c r="H39" s="360"/>
      <c r="I39" s="360"/>
      <c r="J39" s="360"/>
    </row>
    <row r="40" spans="1:10" ht="18.75" hidden="1" customHeight="1" x14ac:dyDescent="0.2">
      <c r="A40" s="360"/>
      <c r="B40" s="360"/>
      <c r="C40" s="360"/>
      <c r="D40" s="360"/>
      <c r="E40" s="360"/>
      <c r="F40" s="360"/>
      <c r="G40" s="360"/>
      <c r="H40" s="360"/>
      <c r="I40" s="360"/>
      <c r="J40" s="360"/>
    </row>
    <row r="41" spans="1:10" ht="18.75" hidden="1" customHeight="1" x14ac:dyDescent="0.2">
      <c r="A41" s="360"/>
      <c r="B41" s="360"/>
      <c r="C41" s="360"/>
      <c r="D41" s="360"/>
      <c r="E41" s="360"/>
      <c r="F41" s="360"/>
      <c r="G41" s="360"/>
      <c r="H41" s="360"/>
      <c r="I41" s="360"/>
      <c r="J41" s="360"/>
    </row>
    <row r="42" spans="1:10" ht="21.75" hidden="1" customHeight="1" x14ac:dyDescent="0.2">
      <c r="A42" s="360"/>
      <c r="B42" s="360"/>
      <c r="C42" s="360"/>
      <c r="D42" s="360"/>
      <c r="E42" s="360"/>
      <c r="F42" s="360"/>
      <c r="G42" s="360"/>
      <c r="H42" s="360"/>
      <c r="I42" s="360"/>
      <c r="J42" s="360"/>
    </row>
    <row r="43" spans="1:10" hidden="1" x14ac:dyDescent="0.2">
      <c r="A43" s="360" t="s">
        <v>122</v>
      </c>
      <c r="B43" s="360"/>
      <c r="C43" s="360"/>
      <c r="D43" s="360"/>
      <c r="E43" s="360"/>
      <c r="F43" s="360"/>
      <c r="G43" s="360"/>
      <c r="H43" s="360"/>
      <c r="I43" s="360"/>
      <c r="J43" s="360"/>
    </row>
    <row r="44" spans="1:10" hidden="1" x14ac:dyDescent="0.2">
      <c r="A44" s="360"/>
      <c r="B44" s="360"/>
      <c r="C44" s="360"/>
      <c r="D44" s="360"/>
      <c r="E44" s="360"/>
      <c r="F44" s="360"/>
      <c r="G44" s="360"/>
      <c r="H44" s="360"/>
      <c r="I44" s="360"/>
      <c r="J44" s="360"/>
    </row>
    <row r="45" spans="1:10" hidden="1" x14ac:dyDescent="0.2">
      <c r="A45" s="360"/>
      <c r="B45" s="360"/>
      <c r="C45" s="360"/>
      <c r="D45" s="360"/>
      <c r="E45" s="360"/>
      <c r="F45" s="360"/>
      <c r="G45" s="360"/>
      <c r="H45" s="360"/>
      <c r="I45" s="360"/>
      <c r="J45" s="360"/>
    </row>
    <row r="46" spans="1:10" hidden="1" x14ac:dyDescent="0.2">
      <c r="A46" s="360"/>
      <c r="B46" s="360"/>
      <c r="C46" s="360"/>
      <c r="D46" s="360"/>
      <c r="E46" s="360"/>
      <c r="F46" s="360"/>
      <c r="G46" s="360"/>
      <c r="H46" s="360"/>
      <c r="I46" s="360"/>
      <c r="J46" s="360"/>
    </row>
    <row r="47" spans="1:10" hidden="1" x14ac:dyDescent="0.2">
      <c r="A47" s="360"/>
      <c r="B47" s="360"/>
      <c r="C47" s="360"/>
      <c r="D47" s="360"/>
      <c r="E47" s="360"/>
      <c r="F47" s="360"/>
      <c r="G47" s="360"/>
      <c r="H47" s="360"/>
      <c r="I47" s="360"/>
      <c r="J47" s="360"/>
    </row>
    <row r="48" spans="1:10" hidden="1" x14ac:dyDescent="0.2">
      <c r="A48" s="360"/>
      <c r="B48" s="360"/>
      <c r="C48" s="360"/>
      <c r="D48" s="360"/>
      <c r="E48" s="360"/>
      <c r="F48" s="360"/>
      <c r="G48" s="360"/>
      <c r="H48" s="360"/>
      <c r="I48" s="360"/>
      <c r="J48" s="360"/>
    </row>
    <row r="49" spans="1:10" hidden="1" x14ac:dyDescent="0.2">
      <c r="A49" s="360"/>
      <c r="B49" s="360"/>
      <c r="C49" s="360"/>
      <c r="D49" s="360"/>
      <c r="E49" s="360"/>
      <c r="F49" s="360"/>
      <c r="G49" s="360"/>
      <c r="H49" s="360"/>
      <c r="I49" s="360"/>
      <c r="J49" s="360"/>
    </row>
    <row r="50" spans="1:10" hidden="1" x14ac:dyDescent="0.2">
      <c r="A50" s="360"/>
      <c r="B50" s="360"/>
      <c r="C50" s="360"/>
      <c r="D50" s="360"/>
      <c r="E50" s="360"/>
      <c r="F50" s="360"/>
      <c r="G50" s="360"/>
      <c r="H50" s="360"/>
      <c r="I50" s="360"/>
      <c r="J50" s="360"/>
    </row>
    <row r="51" spans="1:10" hidden="1" x14ac:dyDescent="0.2">
      <c r="A51" s="360"/>
      <c r="B51" s="360"/>
      <c r="C51" s="360"/>
      <c r="D51" s="360"/>
      <c r="E51" s="360"/>
      <c r="F51" s="360"/>
      <c r="G51" s="360"/>
      <c r="H51" s="360"/>
      <c r="I51" s="360"/>
      <c r="J51" s="360"/>
    </row>
    <row r="52" spans="1:10" hidden="1" x14ac:dyDescent="0.2">
      <c r="A52" s="360"/>
      <c r="B52" s="360"/>
      <c r="C52" s="360"/>
      <c r="D52" s="360"/>
      <c r="E52" s="360"/>
      <c r="F52" s="360"/>
      <c r="G52" s="360"/>
      <c r="H52" s="360"/>
      <c r="I52" s="360"/>
      <c r="J52" s="360"/>
    </row>
    <row r="53" spans="1:10" hidden="1" x14ac:dyDescent="0.2">
      <c r="A53" s="360"/>
      <c r="B53" s="360"/>
      <c r="C53" s="360"/>
      <c r="D53" s="360"/>
      <c r="E53" s="360"/>
      <c r="F53" s="360"/>
      <c r="G53" s="360"/>
      <c r="H53" s="360"/>
      <c r="I53" s="360"/>
      <c r="J53" s="360"/>
    </row>
    <row r="54" spans="1:10" hidden="1" x14ac:dyDescent="0.2">
      <c r="A54" s="360"/>
      <c r="B54" s="360"/>
      <c r="C54" s="360"/>
      <c r="D54" s="360"/>
      <c r="E54" s="360"/>
      <c r="F54" s="360"/>
      <c r="G54" s="360"/>
      <c r="H54" s="360"/>
      <c r="I54" s="360"/>
      <c r="J54" s="360"/>
    </row>
    <row r="55" spans="1:10" hidden="1" x14ac:dyDescent="0.2">
      <c r="A55" s="360"/>
      <c r="B55" s="360"/>
      <c r="C55" s="360"/>
      <c r="D55" s="360"/>
      <c r="E55" s="360"/>
      <c r="F55" s="360"/>
      <c r="G55" s="360"/>
      <c r="H55" s="360"/>
      <c r="I55" s="360"/>
      <c r="J55" s="360"/>
    </row>
    <row r="56" spans="1:10" hidden="1" x14ac:dyDescent="0.2">
      <c r="A56" s="360"/>
      <c r="B56" s="360"/>
      <c r="C56" s="360"/>
      <c r="D56" s="360"/>
      <c r="E56" s="360"/>
      <c r="F56" s="360"/>
      <c r="G56" s="360"/>
      <c r="H56" s="360"/>
      <c r="I56" s="360"/>
      <c r="J56" s="360"/>
    </row>
    <row r="57" spans="1:10" hidden="1" x14ac:dyDescent="0.2"/>
  </sheetData>
  <mergeCells count="5">
    <mergeCell ref="E3:F3"/>
    <mergeCell ref="A24:I26"/>
    <mergeCell ref="A30:J34"/>
    <mergeCell ref="A36:J42"/>
    <mergeCell ref="A43:J56"/>
  </mergeCells>
  <pageMargins left="0.7" right="0.7" top="0.75" bottom="0.75" header="0.3" footer="0.3"/>
  <pageSetup scale="79" orientation="portrait" r:id="rId1"/>
</worksheet>
</file>

<file path=xl/worksheets/sheet10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A8CB98-B934-4749-BADB-690C8F7678E1}">
  <sheetPr>
    <pageSetUpPr fitToPage="1"/>
  </sheetPr>
  <dimension ref="A1:I61"/>
  <sheetViews>
    <sheetView topLeftCell="A19" zoomScale="85" zoomScaleNormal="85" workbookViewId="0">
      <selection activeCell="E57" sqref="E57"/>
    </sheetView>
  </sheetViews>
  <sheetFormatPr defaultColWidth="9.77734375" defaultRowHeight="15" x14ac:dyDescent="0.2"/>
  <cols>
    <col min="1" max="2" width="9.77734375" style="10"/>
    <col min="3" max="3" width="13.5546875" style="10" customWidth="1"/>
    <col min="4" max="4" width="14.109375" style="10" customWidth="1"/>
    <col min="5" max="6" width="15.77734375" style="10" customWidth="1"/>
    <col min="7" max="8" width="14.77734375" style="10" customWidth="1"/>
    <col min="9" max="9" width="4.77734375" style="10" customWidth="1"/>
    <col min="10" max="16384" width="9.77734375" style="10"/>
  </cols>
  <sheetData>
    <row r="1" spans="1:9" ht="15" customHeight="1" x14ac:dyDescent="0.2">
      <c r="H1" s="182" t="s">
        <v>116</v>
      </c>
    </row>
    <row r="2" spans="1:9" ht="15" customHeight="1" x14ac:dyDescent="0.2">
      <c r="H2" s="9"/>
    </row>
    <row r="3" spans="1:9" ht="15" customHeight="1" x14ac:dyDescent="0.2"/>
    <row r="4" spans="1:9" ht="15" customHeight="1" x14ac:dyDescent="0.25">
      <c r="A4" s="398" t="str">
        <f>+'NLF 8'!E2</f>
        <v>NLF Example Fund 8</v>
      </c>
      <c r="B4" s="398"/>
      <c r="C4" s="398"/>
      <c r="D4" s="398"/>
      <c r="E4" s="398"/>
      <c r="F4" s="398"/>
      <c r="G4" s="398"/>
      <c r="H4" s="398"/>
    </row>
    <row r="5" spans="1:9" ht="15" customHeight="1" x14ac:dyDescent="0.25">
      <c r="A5" s="397" t="s">
        <v>156</v>
      </c>
      <c r="B5" s="397"/>
      <c r="C5" s="397"/>
      <c r="D5" s="397"/>
      <c r="E5" s="397"/>
      <c r="F5" s="397"/>
      <c r="G5" s="397"/>
      <c r="H5" s="397"/>
    </row>
    <row r="6" spans="1:9" ht="15" customHeight="1" x14ac:dyDescent="0.25">
      <c r="A6" s="397" t="str">
        <f>+'NLF 8'!E3</f>
        <v>Fund XXXX</v>
      </c>
      <c r="B6" s="397"/>
      <c r="C6" s="397"/>
      <c r="D6" s="397"/>
      <c r="E6" s="397"/>
      <c r="F6" s="397"/>
      <c r="G6" s="397"/>
      <c r="H6" s="397"/>
    </row>
    <row r="7" spans="1:9" ht="15" customHeight="1" x14ac:dyDescent="0.2">
      <c r="C7" s="9"/>
      <c r="D7" s="9"/>
    </row>
    <row r="8" spans="1:9" ht="15" customHeight="1" x14ac:dyDescent="0.2">
      <c r="D8" s="340" t="s">
        <v>697</v>
      </c>
      <c r="E8" s="399" t="s">
        <v>698</v>
      </c>
      <c r="F8" s="400"/>
      <c r="G8" s="400"/>
      <c r="H8" s="401"/>
    </row>
    <row r="9" spans="1:9" ht="15" customHeight="1" x14ac:dyDescent="0.2">
      <c r="D9" s="5" t="s">
        <v>28</v>
      </c>
      <c r="E9" s="5" t="s">
        <v>28</v>
      </c>
      <c r="F9" s="5" t="s">
        <v>29</v>
      </c>
      <c r="G9" s="29" t="s">
        <v>29</v>
      </c>
      <c r="H9" s="30"/>
      <c r="I9" s="28"/>
    </row>
    <row r="10" spans="1:9" ht="15" customHeight="1" x14ac:dyDescent="0.2">
      <c r="D10" s="5" t="s">
        <v>30</v>
      </c>
      <c r="E10" s="5" t="s">
        <v>30</v>
      </c>
      <c r="F10" s="5" t="s">
        <v>30</v>
      </c>
      <c r="G10" s="29" t="s">
        <v>30</v>
      </c>
      <c r="H10" s="30"/>
      <c r="I10" s="28"/>
    </row>
    <row r="11" spans="1:9" ht="15" customHeight="1" x14ac:dyDescent="0.25">
      <c r="A11" s="223" t="s">
        <v>31</v>
      </c>
      <c r="B11" s="91"/>
      <c r="C11" s="91"/>
      <c r="D11" s="31">
        <f>+E11-1</f>
        <v>2024</v>
      </c>
      <c r="E11" s="31">
        <f>+F11-1</f>
        <v>2025</v>
      </c>
      <c r="F11" s="31">
        <f>+G11-1</f>
        <v>2026</v>
      </c>
      <c r="G11" s="32">
        <f>+TOC!D2</f>
        <v>2027</v>
      </c>
      <c r="H11" s="33"/>
      <c r="I11" s="28"/>
    </row>
    <row r="12" spans="1:9" ht="21" customHeight="1" x14ac:dyDescent="0.2">
      <c r="A12" s="338" t="s">
        <v>85</v>
      </c>
      <c r="B12" s="91"/>
      <c r="C12" s="91"/>
      <c r="D12" s="117">
        <v>0</v>
      </c>
      <c r="E12" s="117">
        <v>0</v>
      </c>
      <c r="F12" s="118">
        <v>0</v>
      </c>
      <c r="G12" s="113"/>
      <c r="H12" s="120">
        <v>0</v>
      </c>
      <c r="I12" s="53"/>
    </row>
    <row r="13" spans="1:9" ht="21" customHeight="1" x14ac:dyDescent="0.2">
      <c r="A13" s="338" t="s">
        <v>65</v>
      </c>
      <c r="B13" s="91"/>
      <c r="C13" s="91"/>
      <c r="D13" s="117">
        <v>0</v>
      </c>
      <c r="E13" s="117">
        <v>0</v>
      </c>
      <c r="F13" s="118">
        <v>0</v>
      </c>
      <c r="G13" s="113"/>
      <c r="H13" s="120">
        <v>0</v>
      </c>
      <c r="I13" s="53"/>
    </row>
    <row r="14" spans="1:9" ht="21" customHeight="1" x14ac:dyDescent="0.2">
      <c r="A14" s="338" t="s">
        <v>82</v>
      </c>
      <c r="B14" s="91"/>
      <c r="C14" s="91"/>
      <c r="D14" s="117">
        <v>0</v>
      </c>
      <c r="E14" s="117">
        <v>0</v>
      </c>
      <c r="F14" s="118">
        <v>0</v>
      </c>
      <c r="G14" s="113"/>
      <c r="H14" s="120">
        <v>0</v>
      </c>
      <c r="I14" s="34"/>
    </row>
    <row r="15" spans="1:9" ht="20.25" customHeight="1" x14ac:dyDescent="0.2">
      <c r="A15" s="338" t="s">
        <v>86</v>
      </c>
      <c r="B15" s="91"/>
      <c r="C15" s="91"/>
      <c r="D15" s="117">
        <v>0</v>
      </c>
      <c r="E15" s="117">
        <v>0</v>
      </c>
      <c r="F15" s="118">
        <v>0</v>
      </c>
      <c r="G15" s="113"/>
      <c r="H15" s="120">
        <v>0</v>
      </c>
      <c r="I15" s="34"/>
    </row>
    <row r="16" spans="1:9" ht="21" customHeight="1" x14ac:dyDescent="0.2">
      <c r="A16" s="338" t="s">
        <v>87</v>
      </c>
      <c r="B16" s="91"/>
      <c r="C16" s="91"/>
      <c r="D16" s="117">
        <v>0</v>
      </c>
      <c r="E16" s="117">
        <v>0</v>
      </c>
      <c r="F16" s="118">
        <v>0</v>
      </c>
      <c r="G16" s="113"/>
      <c r="H16" s="120">
        <v>0</v>
      </c>
      <c r="I16" s="34"/>
    </row>
    <row r="17" spans="1:9" ht="20.25" customHeight="1" x14ac:dyDescent="0.2">
      <c r="A17" s="338" t="s">
        <v>140</v>
      </c>
      <c r="B17" s="91"/>
      <c r="C17" s="91"/>
      <c r="D17" s="117">
        <v>0</v>
      </c>
      <c r="E17" s="117">
        <v>0</v>
      </c>
      <c r="F17" s="118">
        <v>0</v>
      </c>
      <c r="G17" s="113"/>
      <c r="H17" s="120">
        <v>0</v>
      </c>
      <c r="I17" s="34"/>
    </row>
    <row r="18" spans="1:9" ht="20.25" customHeight="1" x14ac:dyDescent="0.2">
      <c r="A18" s="338" t="s">
        <v>80</v>
      </c>
      <c r="B18" s="91"/>
      <c r="C18" s="91"/>
      <c r="D18" s="117">
        <v>0</v>
      </c>
      <c r="E18" s="117">
        <v>0</v>
      </c>
      <c r="F18" s="118">
        <v>0</v>
      </c>
      <c r="G18" s="113"/>
      <c r="H18" s="120">
        <v>0</v>
      </c>
      <c r="I18" s="34"/>
    </row>
    <row r="19" spans="1:9" ht="20.25" customHeight="1" x14ac:dyDescent="0.2">
      <c r="A19" s="338" t="s">
        <v>56</v>
      </c>
      <c r="B19" s="91"/>
      <c r="C19" s="91"/>
      <c r="D19" s="117">
        <v>0</v>
      </c>
      <c r="E19" s="117">
        <v>0</v>
      </c>
      <c r="F19" s="118">
        <v>0</v>
      </c>
      <c r="G19" s="113"/>
      <c r="H19" s="120">
        <v>0</v>
      </c>
      <c r="I19" s="34"/>
    </row>
    <row r="20" spans="1:9" ht="20.25" customHeight="1" x14ac:dyDescent="0.2">
      <c r="A20" s="338" t="s">
        <v>92</v>
      </c>
      <c r="B20" s="91"/>
      <c r="C20" s="91"/>
      <c r="D20" s="117">
        <v>0</v>
      </c>
      <c r="E20" s="117">
        <v>0</v>
      </c>
      <c r="F20" s="118">
        <v>0</v>
      </c>
      <c r="G20" s="113"/>
      <c r="H20" s="120">
        <v>0</v>
      </c>
      <c r="I20" s="34"/>
    </row>
    <row r="21" spans="1:9" ht="21" customHeight="1" x14ac:dyDescent="0.2">
      <c r="A21" s="338"/>
      <c r="B21" s="91"/>
      <c r="C21" s="91"/>
      <c r="D21" s="117">
        <v>0</v>
      </c>
      <c r="E21" s="117">
        <v>0</v>
      </c>
      <c r="F21" s="118">
        <v>0</v>
      </c>
      <c r="G21" s="113"/>
      <c r="H21" s="120">
        <v>0</v>
      </c>
      <c r="I21" s="34"/>
    </row>
    <row r="22" spans="1:9" ht="21" customHeight="1" x14ac:dyDescent="0.2">
      <c r="A22" s="338"/>
      <c r="B22" s="91"/>
      <c r="C22" s="91"/>
      <c r="D22" s="117">
        <v>0</v>
      </c>
      <c r="E22" s="117">
        <v>0</v>
      </c>
      <c r="F22" s="118">
        <v>0</v>
      </c>
      <c r="G22" s="113"/>
      <c r="H22" s="120">
        <v>0</v>
      </c>
      <c r="I22" s="34"/>
    </row>
    <row r="23" spans="1:9" ht="21" customHeight="1" x14ac:dyDescent="0.2">
      <c r="A23" s="338"/>
      <c r="B23" s="91"/>
      <c r="C23" s="91"/>
      <c r="D23" s="117">
        <v>0</v>
      </c>
      <c r="E23" s="117">
        <v>0</v>
      </c>
      <c r="F23" s="118">
        <v>0</v>
      </c>
      <c r="G23" s="113"/>
      <c r="H23" s="120">
        <v>0</v>
      </c>
      <c r="I23" s="34"/>
    </row>
    <row r="24" spans="1:9" ht="21" customHeight="1" x14ac:dyDescent="0.2">
      <c r="A24" s="338"/>
      <c r="B24" s="91"/>
      <c r="C24" s="91"/>
      <c r="D24" s="117">
        <v>0</v>
      </c>
      <c r="E24" s="117">
        <v>0</v>
      </c>
      <c r="F24" s="118">
        <v>0</v>
      </c>
      <c r="G24" s="113"/>
      <c r="H24" s="120">
        <v>0</v>
      </c>
      <c r="I24" s="34"/>
    </row>
    <row r="25" spans="1:9" ht="20.25" customHeight="1" x14ac:dyDescent="0.2">
      <c r="A25" s="220"/>
      <c r="B25" s="91"/>
      <c r="C25" s="91"/>
      <c r="D25" s="117">
        <v>0</v>
      </c>
      <c r="E25" s="117">
        <v>0</v>
      </c>
      <c r="F25" s="118">
        <v>0</v>
      </c>
      <c r="G25" s="113"/>
      <c r="H25" s="120">
        <v>0</v>
      </c>
      <c r="I25" s="34"/>
    </row>
    <row r="26" spans="1:9" ht="28.5" customHeight="1" x14ac:dyDescent="0.2">
      <c r="A26" s="220" t="s">
        <v>135</v>
      </c>
      <c r="B26" s="91"/>
      <c r="C26" s="91"/>
      <c r="D26" s="35">
        <f>SUM(D12:D25)</f>
        <v>0</v>
      </c>
      <c r="E26" s="35">
        <f>SUM(E12:E25)</f>
        <v>0</v>
      </c>
      <c r="F26" s="35">
        <f>SUM(F12:F25)</f>
        <v>0</v>
      </c>
      <c r="G26" s="55"/>
      <c r="H26" s="207">
        <f>SUM(H12:H25)</f>
        <v>0</v>
      </c>
      <c r="I26" s="53"/>
    </row>
    <row r="27" spans="1:9" x14ac:dyDescent="0.2">
      <c r="A27" s="91"/>
      <c r="B27" s="91"/>
      <c r="C27" s="91"/>
      <c r="D27" s="1"/>
      <c r="E27" s="1"/>
      <c r="F27" s="1"/>
      <c r="H27" s="1"/>
    </row>
    <row r="28" spans="1:9" x14ac:dyDescent="0.2">
      <c r="A28" s="91"/>
      <c r="B28" s="91"/>
      <c r="C28" s="91"/>
      <c r="D28" s="2" t="s">
        <v>28</v>
      </c>
      <c r="E28" s="2" t="s">
        <v>28</v>
      </c>
      <c r="F28" s="2" t="s">
        <v>29</v>
      </c>
      <c r="G28" s="3"/>
      <c r="H28" s="213" t="s">
        <v>41</v>
      </c>
    </row>
    <row r="29" spans="1:9" ht="15.75" x14ac:dyDescent="0.25">
      <c r="A29" s="223"/>
      <c r="B29" s="91"/>
      <c r="C29" s="91"/>
      <c r="D29" s="5" t="s">
        <v>42</v>
      </c>
      <c r="E29" s="5" t="s">
        <v>42</v>
      </c>
      <c r="F29" s="5" t="s">
        <v>42</v>
      </c>
      <c r="G29" s="6" t="s">
        <v>43</v>
      </c>
      <c r="H29" s="214" t="s">
        <v>44</v>
      </c>
    </row>
    <row r="30" spans="1:9" ht="20.25" customHeight="1" x14ac:dyDescent="0.25">
      <c r="A30" s="223" t="s">
        <v>45</v>
      </c>
      <c r="B30" s="91"/>
      <c r="C30" s="91"/>
      <c r="D30" s="5">
        <f>+D11</f>
        <v>2024</v>
      </c>
      <c r="E30" s="5">
        <f>+E11</f>
        <v>2025</v>
      </c>
      <c r="F30" s="5">
        <f>+F11</f>
        <v>2026</v>
      </c>
      <c r="G30" s="8">
        <f>+G11</f>
        <v>2027</v>
      </c>
      <c r="H30" s="215">
        <f>+G11</f>
        <v>2027</v>
      </c>
    </row>
    <row r="31" spans="1:9" ht="20.25" customHeight="1" x14ac:dyDescent="0.2">
      <c r="A31" s="338" t="s">
        <v>68</v>
      </c>
      <c r="B31" s="91"/>
      <c r="C31" s="91"/>
      <c r="D31" s="111">
        <v>0</v>
      </c>
      <c r="E31" s="111">
        <v>0</v>
      </c>
      <c r="F31" s="111">
        <v>0</v>
      </c>
      <c r="G31" s="112">
        <v>0</v>
      </c>
      <c r="H31" s="111">
        <v>0</v>
      </c>
      <c r="I31" s="28"/>
    </row>
    <row r="32" spans="1:9" ht="20.25" customHeight="1" x14ac:dyDescent="0.2">
      <c r="A32" s="338" t="s">
        <v>178</v>
      </c>
      <c r="B32" s="91"/>
      <c r="C32" s="91"/>
      <c r="D32" s="111">
        <v>0</v>
      </c>
      <c r="E32" s="111">
        <v>0</v>
      </c>
      <c r="F32" s="111">
        <v>0</v>
      </c>
      <c r="G32" s="112">
        <v>0</v>
      </c>
      <c r="H32" s="111">
        <v>0</v>
      </c>
      <c r="I32" s="28"/>
    </row>
    <row r="33" spans="1:9" ht="20.25" customHeight="1" x14ac:dyDescent="0.2">
      <c r="A33" s="338" t="s">
        <v>216</v>
      </c>
      <c r="B33" s="91"/>
      <c r="C33" s="91"/>
      <c r="D33" s="111">
        <v>0</v>
      </c>
      <c r="E33" s="111">
        <v>0</v>
      </c>
      <c r="F33" s="111">
        <v>0</v>
      </c>
      <c r="G33" s="112">
        <v>0</v>
      </c>
      <c r="H33" s="111">
        <v>0</v>
      </c>
      <c r="I33" s="28"/>
    </row>
    <row r="34" spans="1:9" ht="20.25" customHeight="1" x14ac:dyDescent="0.2">
      <c r="A34" s="338" t="s">
        <v>217</v>
      </c>
      <c r="B34" s="91"/>
      <c r="C34" s="91"/>
      <c r="D34" s="111">
        <v>0</v>
      </c>
      <c r="E34" s="111">
        <v>0</v>
      </c>
      <c r="F34" s="111">
        <v>0</v>
      </c>
      <c r="G34" s="112">
        <v>0</v>
      </c>
      <c r="H34" s="111">
        <v>0</v>
      </c>
      <c r="I34" s="28"/>
    </row>
    <row r="35" spans="1:9" ht="20.25" customHeight="1" x14ac:dyDescent="0.2">
      <c r="A35" s="338"/>
      <c r="B35" s="91"/>
      <c r="C35" s="91"/>
      <c r="D35" s="111">
        <v>0</v>
      </c>
      <c r="E35" s="111">
        <v>0</v>
      </c>
      <c r="F35" s="111">
        <v>0</v>
      </c>
      <c r="G35" s="112">
        <v>0</v>
      </c>
      <c r="H35" s="111">
        <v>0</v>
      </c>
      <c r="I35" s="28"/>
    </row>
    <row r="36" spans="1:9" ht="20.25" customHeight="1" x14ac:dyDescent="0.2">
      <c r="A36" s="338"/>
      <c r="B36" s="91"/>
      <c r="C36" s="91"/>
      <c r="D36" s="111">
        <v>0</v>
      </c>
      <c r="E36" s="111">
        <v>0</v>
      </c>
      <c r="F36" s="111">
        <v>0</v>
      </c>
      <c r="G36" s="112">
        <v>0</v>
      </c>
      <c r="H36" s="111">
        <v>0</v>
      </c>
      <c r="I36" s="28"/>
    </row>
    <row r="37" spans="1:9" ht="20.25" customHeight="1" x14ac:dyDescent="0.2">
      <c r="A37" s="338"/>
      <c r="B37" s="91"/>
      <c r="C37" s="91"/>
      <c r="D37" s="111">
        <v>0</v>
      </c>
      <c r="E37" s="111">
        <v>0</v>
      </c>
      <c r="F37" s="111">
        <v>0</v>
      </c>
      <c r="G37" s="112">
        <v>0</v>
      </c>
      <c r="H37" s="111">
        <v>0</v>
      </c>
      <c r="I37" s="28"/>
    </row>
    <row r="38" spans="1:9" ht="20.25" customHeight="1" x14ac:dyDescent="0.2">
      <c r="A38" s="338"/>
      <c r="B38" s="91"/>
      <c r="C38" s="91"/>
      <c r="D38" s="111">
        <v>0</v>
      </c>
      <c r="E38" s="111">
        <v>0</v>
      </c>
      <c r="F38" s="111">
        <v>0</v>
      </c>
      <c r="G38" s="112">
        <v>0</v>
      </c>
      <c r="H38" s="111">
        <v>0</v>
      </c>
      <c r="I38" s="28"/>
    </row>
    <row r="39" spans="1:9" ht="20.25" customHeight="1" x14ac:dyDescent="0.2">
      <c r="A39" s="338"/>
      <c r="B39" s="91"/>
      <c r="C39" s="91"/>
      <c r="D39" s="111">
        <v>0</v>
      </c>
      <c r="E39" s="111">
        <v>0</v>
      </c>
      <c r="F39" s="111">
        <v>0</v>
      </c>
      <c r="G39" s="112">
        <v>0</v>
      </c>
      <c r="H39" s="111">
        <v>0</v>
      </c>
      <c r="I39" s="28"/>
    </row>
    <row r="40" spans="1:9" ht="20.25" customHeight="1" x14ac:dyDescent="0.2">
      <c r="A40" s="338"/>
      <c r="B40" s="91"/>
      <c r="C40" s="91"/>
      <c r="D40" s="111">
        <v>0</v>
      </c>
      <c r="E40" s="111">
        <v>0</v>
      </c>
      <c r="F40" s="111">
        <v>0</v>
      </c>
      <c r="G40" s="112">
        <v>0</v>
      </c>
      <c r="H40" s="111">
        <v>0</v>
      </c>
      <c r="I40" s="28"/>
    </row>
    <row r="41" spans="1:9" ht="20.25" customHeight="1" x14ac:dyDescent="0.2">
      <c r="A41" s="338"/>
      <c r="B41" s="91"/>
      <c r="C41" s="91"/>
      <c r="D41" s="111">
        <v>0</v>
      </c>
      <c r="E41" s="111">
        <v>0</v>
      </c>
      <c r="F41" s="111">
        <v>0</v>
      </c>
      <c r="G41" s="112">
        <v>0</v>
      </c>
      <c r="H41" s="111">
        <v>0</v>
      </c>
      <c r="I41" s="28"/>
    </row>
    <row r="42" spans="1:9" ht="20.25" customHeight="1" x14ac:dyDescent="0.2">
      <c r="A42" s="338"/>
      <c r="B42" s="91"/>
      <c r="C42" s="91"/>
      <c r="D42" s="111">
        <v>0</v>
      </c>
      <c r="E42" s="111">
        <v>0</v>
      </c>
      <c r="F42" s="111">
        <v>0</v>
      </c>
      <c r="G42" s="112">
        <v>0</v>
      </c>
      <c r="H42" s="111">
        <v>0</v>
      </c>
      <c r="I42" s="28"/>
    </row>
    <row r="43" spans="1:9" ht="20.25" customHeight="1" x14ac:dyDescent="0.2">
      <c r="A43" s="338"/>
      <c r="B43" s="91"/>
      <c r="C43" s="91"/>
      <c r="D43" s="111">
        <v>0</v>
      </c>
      <c r="E43" s="111">
        <v>0</v>
      </c>
      <c r="F43" s="111">
        <v>0</v>
      </c>
      <c r="G43" s="112">
        <v>0</v>
      </c>
      <c r="H43" s="111">
        <v>0</v>
      </c>
      <c r="I43" s="28"/>
    </row>
    <row r="44" spans="1:9" ht="20.25" customHeight="1" x14ac:dyDescent="0.2">
      <c r="A44" s="338"/>
      <c r="B44" s="91"/>
      <c r="C44" s="91"/>
      <c r="D44" s="111">
        <v>0</v>
      </c>
      <c r="E44" s="111">
        <v>0</v>
      </c>
      <c r="F44" s="111">
        <v>0</v>
      </c>
      <c r="G44" s="112">
        <v>0</v>
      </c>
      <c r="H44" s="111">
        <v>0</v>
      </c>
      <c r="I44" s="28"/>
    </row>
    <row r="45" spans="1:9" ht="21" customHeight="1" x14ac:dyDescent="0.2">
      <c r="A45" s="338"/>
      <c r="B45" s="91"/>
      <c r="C45" s="91"/>
      <c r="D45" s="111">
        <v>0</v>
      </c>
      <c r="E45" s="111">
        <v>0</v>
      </c>
      <c r="F45" s="111">
        <v>0</v>
      </c>
      <c r="G45" s="112">
        <v>0</v>
      </c>
      <c r="H45" s="111">
        <v>0</v>
      </c>
      <c r="I45" s="28"/>
    </row>
    <row r="46" spans="1:9" ht="20.100000000000001" customHeight="1" x14ac:dyDescent="0.2">
      <c r="A46" s="338"/>
      <c r="B46" s="91"/>
      <c r="C46" s="91"/>
      <c r="D46" s="111">
        <v>0</v>
      </c>
      <c r="E46" s="111">
        <v>0</v>
      </c>
      <c r="F46" s="111">
        <v>0</v>
      </c>
      <c r="G46" s="112">
        <v>0</v>
      </c>
      <c r="H46" s="111">
        <v>0</v>
      </c>
      <c r="I46" s="28"/>
    </row>
    <row r="47" spans="1:9" ht="20.25" customHeight="1" x14ac:dyDescent="0.2">
      <c r="A47" s="338"/>
      <c r="B47" s="91"/>
      <c r="C47" s="91"/>
      <c r="D47" s="111">
        <v>0</v>
      </c>
      <c r="E47" s="111">
        <v>0</v>
      </c>
      <c r="F47" s="111">
        <v>0</v>
      </c>
      <c r="G47" s="112">
        <v>0</v>
      </c>
      <c r="H47" s="111">
        <v>0</v>
      </c>
      <c r="I47" s="28"/>
    </row>
    <row r="48" spans="1:9" ht="21" customHeight="1" x14ac:dyDescent="0.2">
      <c r="A48" s="338"/>
      <c r="B48" s="91"/>
      <c r="C48" s="91"/>
      <c r="D48" s="111">
        <v>0</v>
      </c>
      <c r="E48" s="111">
        <v>0</v>
      </c>
      <c r="F48" s="111">
        <v>0</v>
      </c>
      <c r="G48" s="112">
        <v>0</v>
      </c>
      <c r="H48" s="111">
        <v>0</v>
      </c>
      <c r="I48" s="28"/>
    </row>
    <row r="49" spans="1:9" ht="21" customHeight="1" x14ac:dyDescent="0.2">
      <c r="A49" s="338"/>
      <c r="B49" s="91"/>
      <c r="C49" s="91"/>
      <c r="D49" s="111">
        <v>0</v>
      </c>
      <c r="E49" s="111">
        <v>0</v>
      </c>
      <c r="F49" s="111">
        <v>0</v>
      </c>
      <c r="G49" s="112">
        <v>0</v>
      </c>
      <c r="H49" s="111">
        <v>0</v>
      </c>
      <c r="I49" s="28"/>
    </row>
    <row r="50" spans="1:9" ht="21" customHeight="1" x14ac:dyDescent="0.2">
      <c r="A50" s="338"/>
      <c r="B50" s="91"/>
      <c r="C50" s="91"/>
      <c r="D50" s="111">
        <v>0</v>
      </c>
      <c r="E50" s="111">
        <v>0</v>
      </c>
      <c r="F50" s="111">
        <v>0</v>
      </c>
      <c r="G50" s="112">
        <v>0</v>
      </c>
      <c r="H50" s="111">
        <v>0</v>
      </c>
      <c r="I50" s="28"/>
    </row>
    <row r="51" spans="1:9" ht="21" customHeight="1" x14ac:dyDescent="0.2">
      <c r="A51" s="338"/>
      <c r="B51" s="91"/>
      <c r="C51" s="91"/>
      <c r="D51" s="111">
        <v>0</v>
      </c>
      <c r="E51" s="111">
        <v>0</v>
      </c>
      <c r="F51" s="111">
        <v>0</v>
      </c>
      <c r="G51" s="112">
        <v>0</v>
      </c>
      <c r="H51" s="111">
        <v>0</v>
      </c>
      <c r="I51" s="28"/>
    </row>
    <row r="52" spans="1:9" ht="21" customHeight="1" x14ac:dyDescent="0.2">
      <c r="A52" s="338"/>
      <c r="B52" s="91"/>
      <c r="C52" s="91"/>
      <c r="D52" s="111">
        <v>0</v>
      </c>
      <c r="E52" s="111">
        <v>0</v>
      </c>
      <c r="F52" s="111">
        <v>0</v>
      </c>
      <c r="G52" s="112">
        <v>0</v>
      </c>
      <c r="H52" s="111">
        <v>0</v>
      </c>
      <c r="I52" s="28"/>
    </row>
    <row r="53" spans="1:9" ht="21" customHeight="1" x14ac:dyDescent="0.2">
      <c r="A53" s="338"/>
      <c r="B53" s="91"/>
      <c r="C53" s="91"/>
      <c r="D53" s="111">
        <v>0</v>
      </c>
      <c r="E53" s="111">
        <v>0</v>
      </c>
      <c r="F53" s="111">
        <v>0</v>
      </c>
      <c r="G53" s="112">
        <v>0</v>
      </c>
      <c r="H53" s="111">
        <v>0</v>
      </c>
      <c r="I53" s="28"/>
    </row>
    <row r="54" spans="1:9" ht="20.25" customHeight="1" x14ac:dyDescent="0.2">
      <c r="A54" s="220"/>
      <c r="B54" s="91"/>
      <c r="C54" s="91"/>
      <c r="D54" s="89">
        <v>0</v>
      </c>
      <c r="E54" s="89">
        <v>0</v>
      </c>
      <c r="F54" s="89">
        <v>0</v>
      </c>
      <c r="G54" s="90">
        <v>0</v>
      </c>
      <c r="H54" s="200">
        <v>0</v>
      </c>
    </row>
    <row r="55" spans="1:9" ht="20.100000000000001" customHeight="1" x14ac:dyDescent="0.25">
      <c r="A55" s="223" t="s">
        <v>143</v>
      </c>
      <c r="B55" s="91"/>
      <c r="C55" s="91"/>
      <c r="D55" s="35">
        <f>SUM(D31:D54)</f>
        <v>0</v>
      </c>
      <c r="E55" s="35">
        <f>SUM(E31:E54)</f>
        <v>0</v>
      </c>
      <c r="F55" s="35">
        <f>SUM(F31:F54)</f>
        <v>0</v>
      </c>
      <c r="G55" s="35">
        <f>SUM(G31:G54)</f>
        <v>0</v>
      </c>
      <c r="H55" s="194">
        <f>SUM(H31:H54)</f>
        <v>0</v>
      </c>
    </row>
    <row r="56" spans="1:9" ht="20.100000000000001" customHeight="1" x14ac:dyDescent="0.25">
      <c r="A56" s="223" t="s">
        <v>58</v>
      </c>
      <c r="B56" s="91"/>
      <c r="C56" s="91"/>
      <c r="D56" s="35">
        <f>D26-D55</f>
        <v>0</v>
      </c>
      <c r="E56" s="35">
        <f>E26-E55</f>
        <v>0</v>
      </c>
      <c r="F56" s="35">
        <f>F26-F55</f>
        <v>0</v>
      </c>
      <c r="G56" s="36">
        <f>H26-G55</f>
        <v>0</v>
      </c>
      <c r="H56" s="194">
        <f>H26-H55</f>
        <v>0</v>
      </c>
    </row>
    <row r="57" spans="1:9" ht="15.75" x14ac:dyDescent="0.25">
      <c r="A57" s="223" t="s">
        <v>59</v>
      </c>
      <c r="B57" s="91"/>
      <c r="C57" s="91"/>
      <c r="D57" s="89">
        <v>0</v>
      </c>
      <c r="E57" s="89">
        <f>D60</f>
        <v>0</v>
      </c>
      <c r="F57" s="35">
        <f>+E60</f>
        <v>0</v>
      </c>
      <c r="G57" s="36">
        <f>+F60</f>
        <v>0</v>
      </c>
      <c r="H57" s="194">
        <f>+F60</f>
        <v>0</v>
      </c>
    </row>
    <row r="58" spans="1:9" ht="20.100000000000001" customHeight="1" x14ac:dyDescent="0.25">
      <c r="A58" s="223" t="s">
        <v>60</v>
      </c>
      <c r="B58" s="91"/>
      <c r="C58" s="91"/>
      <c r="D58" s="89">
        <v>0</v>
      </c>
      <c r="E58" s="89">
        <v>0</v>
      </c>
      <c r="F58" s="89">
        <v>0</v>
      </c>
      <c r="G58" s="90">
        <v>0</v>
      </c>
      <c r="H58" s="195">
        <v>0</v>
      </c>
    </row>
    <row r="59" spans="1:9" ht="20.100000000000001" customHeight="1" x14ac:dyDescent="0.25">
      <c r="A59" s="223" t="s">
        <v>66</v>
      </c>
      <c r="B59" s="91"/>
      <c r="C59" s="91"/>
      <c r="D59" s="89">
        <v>0</v>
      </c>
      <c r="E59" s="89">
        <v>0</v>
      </c>
      <c r="F59" s="89">
        <v>0</v>
      </c>
      <c r="G59" s="90">
        <v>0</v>
      </c>
      <c r="H59" s="195">
        <v>0</v>
      </c>
    </row>
    <row r="60" spans="1:9" ht="20.100000000000001" customHeight="1" x14ac:dyDescent="0.25">
      <c r="A60" s="223" t="s">
        <v>144</v>
      </c>
      <c r="B60" s="91"/>
      <c r="C60" s="91"/>
      <c r="D60" s="191">
        <f>D56+D57+D58-D59</f>
        <v>0</v>
      </c>
      <c r="E60" s="191">
        <f>E56+E57+E58-E59</f>
        <v>0</v>
      </c>
      <c r="F60" s="192">
        <f>F56+F57+F58-F59</f>
        <v>0</v>
      </c>
      <c r="G60" s="193">
        <f>G56+G57+G58-G59</f>
        <v>0</v>
      </c>
      <c r="H60" s="196">
        <f>H56+H57+H58-H59</f>
        <v>0</v>
      </c>
    </row>
    <row r="61" spans="1:9" ht="20.100000000000001" customHeight="1" x14ac:dyDescent="0.2"/>
  </sheetData>
  <mergeCells count="4">
    <mergeCell ref="A4:H4"/>
    <mergeCell ref="A5:H5"/>
    <mergeCell ref="A6:H6"/>
    <mergeCell ref="E8:H8"/>
  </mergeCells>
  <pageMargins left="0.7" right="0.7" top="0.75" bottom="0.75" header="0.3" footer="0.3"/>
  <pageSetup scale="63" orientation="portrait" r:id="rId1"/>
  <legacyDrawing r:id="rId2"/>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4CFC66-6A4A-4C45-B8C6-96C3597FD4F0}">
  <sheetPr>
    <pageSetUpPr fitToPage="1"/>
  </sheetPr>
  <dimension ref="A1:J57"/>
  <sheetViews>
    <sheetView showGridLines="0" zoomScale="85" zoomScaleNormal="85" workbookViewId="0">
      <selection sqref="A1:I26"/>
    </sheetView>
  </sheetViews>
  <sheetFormatPr defaultColWidth="8.88671875" defaultRowHeight="15" x14ac:dyDescent="0.2"/>
  <cols>
    <col min="1" max="1" width="5.44140625" style="10" customWidth="1"/>
    <col min="2" max="4" width="8.88671875" style="10"/>
    <col min="5" max="5" width="14.6640625" style="10" customWidth="1"/>
    <col min="6" max="6" width="11.77734375" style="10" customWidth="1"/>
    <col min="7" max="7" width="17.44140625" style="10" customWidth="1"/>
    <col min="8" max="8" width="2.77734375" style="10" customWidth="1"/>
    <col min="9" max="9" width="16.88671875" style="10" customWidth="1"/>
    <col min="10" max="10" width="8.88671875" style="10"/>
    <col min="11" max="11" width="15.44140625" style="10" bestFit="1" customWidth="1"/>
    <col min="12" max="14" width="8.88671875" style="10"/>
    <col min="15" max="15" width="19.21875" style="10" customWidth="1"/>
    <col min="16" max="16" width="12.77734375" style="10" customWidth="1"/>
    <col min="17" max="16384" width="8.88671875" style="10"/>
  </cols>
  <sheetData>
    <row r="1" spans="1:9" x14ac:dyDescent="0.2">
      <c r="I1" s="182" t="s">
        <v>116</v>
      </c>
    </row>
    <row r="2" spans="1:9" ht="26.25" x14ac:dyDescent="0.4">
      <c r="D2" s="39"/>
      <c r="E2" s="87" t="s">
        <v>297</v>
      </c>
      <c r="F2" s="91"/>
    </row>
    <row r="3" spans="1:9" ht="23.25" x14ac:dyDescent="0.35">
      <c r="A3" s="15"/>
      <c r="B3" s="11"/>
      <c r="C3" s="15"/>
      <c r="D3" s="15"/>
      <c r="E3" s="402" t="s">
        <v>215</v>
      </c>
      <c r="F3" s="403"/>
      <c r="G3" s="15"/>
      <c r="H3" s="15"/>
      <c r="I3" s="15"/>
    </row>
    <row r="4" spans="1:9" ht="23.25" x14ac:dyDescent="0.35">
      <c r="A4" s="15"/>
      <c r="B4" s="11"/>
      <c r="C4" s="15"/>
      <c r="D4" s="15"/>
      <c r="E4" s="40"/>
      <c r="F4" s="41"/>
      <c r="G4" s="15"/>
      <c r="H4" s="15"/>
      <c r="I4" s="15"/>
    </row>
    <row r="6" spans="1:9" ht="15.75" x14ac:dyDescent="0.25">
      <c r="B6" s="18" t="s">
        <v>236</v>
      </c>
    </row>
    <row r="7" spans="1:9" x14ac:dyDescent="0.2">
      <c r="A7" s="9" t="s">
        <v>9</v>
      </c>
      <c r="B7" s="9" t="s">
        <v>145</v>
      </c>
      <c r="G7" s="21">
        <f>+'NLF 9 WKS'!H55</f>
        <v>0</v>
      </c>
      <c r="H7" s="14"/>
      <c r="I7" s="14"/>
    </row>
    <row r="8" spans="1:9" x14ac:dyDescent="0.2">
      <c r="B8" s="9" t="s">
        <v>153</v>
      </c>
      <c r="G8" s="22">
        <f>+'NLF 9 WKS'!H59</f>
        <v>0</v>
      </c>
      <c r="H8" s="14"/>
      <c r="I8" s="14"/>
    </row>
    <row r="9" spans="1:9" ht="15.75" thickBot="1" x14ac:dyDescent="0.25">
      <c r="B9" s="9" t="s">
        <v>10</v>
      </c>
      <c r="G9" s="22"/>
      <c r="H9" s="14"/>
      <c r="I9" s="126">
        <f>G7+G8</f>
        <v>0</v>
      </c>
    </row>
    <row r="11" spans="1:9" ht="15.75" x14ac:dyDescent="0.25">
      <c r="B11" s="18" t="s">
        <v>235</v>
      </c>
    </row>
    <row r="12" spans="1:9" x14ac:dyDescent="0.2">
      <c r="A12" s="9">
        <v>4</v>
      </c>
      <c r="B12" s="9" t="s">
        <v>115</v>
      </c>
      <c r="F12" s="9" t="str">
        <f>(+TOC!D2-1) &amp; " (Note 1)"</f>
        <v>2026 (Note 1)</v>
      </c>
      <c r="I12" s="21">
        <f>+'NLF 9 WKS'!F60</f>
        <v>0</v>
      </c>
    </row>
    <row r="13" spans="1:9" x14ac:dyDescent="0.2">
      <c r="A13" s="9" t="s">
        <v>16</v>
      </c>
      <c r="B13" s="9" t="s">
        <v>154</v>
      </c>
      <c r="G13" s="20">
        <f>+'NLF 9 WKS'!H26</f>
        <v>0</v>
      </c>
      <c r="I13" s="1"/>
    </row>
    <row r="14" spans="1:9" x14ac:dyDescent="0.2">
      <c r="B14" s="9" t="s">
        <v>155</v>
      </c>
      <c r="G14" s="19">
        <f>+'NLF 9 WKS'!H58</f>
        <v>0</v>
      </c>
    </row>
    <row r="15" spans="1:9" x14ac:dyDescent="0.2">
      <c r="B15" s="9" t="s">
        <v>17</v>
      </c>
      <c r="G15" s="1"/>
    </row>
    <row r="16" spans="1:9" x14ac:dyDescent="0.2">
      <c r="B16" s="9" t="s">
        <v>18</v>
      </c>
      <c r="I16" s="24">
        <f>G13+G14</f>
        <v>0</v>
      </c>
    </row>
    <row r="17" spans="1:10" x14ac:dyDescent="0.2">
      <c r="B17" s="9"/>
      <c r="I17" s="13"/>
    </row>
    <row r="18" spans="1:10" ht="16.5" thickBot="1" x14ac:dyDescent="0.3">
      <c r="A18" s="9" t="s">
        <v>19</v>
      </c>
      <c r="B18" s="18" t="s">
        <v>20</v>
      </c>
      <c r="I18" s="126">
        <f>I12+I16</f>
        <v>0</v>
      </c>
    </row>
    <row r="19" spans="1:10" ht="15.75" x14ac:dyDescent="0.25">
      <c r="A19" s="9"/>
      <c r="B19" s="18"/>
      <c r="I19" s="125"/>
    </row>
    <row r="20" spans="1:10" ht="15.75" x14ac:dyDescent="0.25">
      <c r="A20" s="9">
        <v>7</v>
      </c>
      <c r="B20" s="18" t="s">
        <v>237</v>
      </c>
      <c r="I20" s="125"/>
    </row>
    <row r="21" spans="1:10" ht="15.75" thickBot="1" x14ac:dyDescent="0.25">
      <c r="A21" s="9"/>
      <c r="B21" s="9" t="s">
        <v>238</v>
      </c>
      <c r="I21" s="127">
        <f>+I18-I9</f>
        <v>0</v>
      </c>
    </row>
    <row r="22" spans="1:10" ht="16.5" thickTop="1" x14ac:dyDescent="0.25">
      <c r="A22" s="9"/>
      <c r="B22" s="18"/>
      <c r="I22" s="125"/>
    </row>
    <row r="23" spans="1:10" x14ac:dyDescent="0.2">
      <c r="A23" s="9"/>
    </row>
    <row r="24" spans="1:10" ht="15" customHeight="1" x14ac:dyDescent="0.2">
      <c r="A24" s="362" t="s">
        <v>234</v>
      </c>
      <c r="B24" s="362"/>
      <c r="C24" s="362"/>
      <c r="D24" s="362"/>
      <c r="E24" s="362"/>
      <c r="F24" s="362"/>
      <c r="G24" s="362"/>
      <c r="H24" s="362"/>
      <c r="I24" s="362"/>
    </row>
    <row r="25" spans="1:10" x14ac:dyDescent="0.2">
      <c r="A25" s="362"/>
      <c r="B25" s="362"/>
      <c r="C25" s="362"/>
      <c r="D25" s="362"/>
      <c r="E25" s="362"/>
      <c r="F25" s="362"/>
      <c r="G25" s="362"/>
      <c r="H25" s="362"/>
      <c r="I25" s="362"/>
    </row>
    <row r="26" spans="1:10" x14ac:dyDescent="0.2">
      <c r="A26" s="362"/>
      <c r="B26" s="362"/>
      <c r="C26" s="362"/>
      <c r="D26" s="362"/>
      <c r="E26" s="362"/>
      <c r="F26" s="362"/>
      <c r="G26" s="362"/>
      <c r="H26" s="362"/>
      <c r="I26" s="362"/>
    </row>
    <row r="27" spans="1:10" hidden="1" x14ac:dyDescent="0.2">
      <c r="A27" s="44"/>
      <c r="B27" s="44"/>
      <c r="C27" s="44"/>
      <c r="D27" s="44"/>
      <c r="E27" s="44"/>
      <c r="F27" s="44"/>
      <c r="G27" s="44"/>
      <c r="H27" s="44"/>
      <c r="I27" s="44"/>
    </row>
    <row r="28" spans="1:10" ht="15.75" hidden="1" x14ac:dyDescent="0.25">
      <c r="A28" s="16" t="s">
        <v>124</v>
      </c>
    </row>
    <row r="29" spans="1:10" ht="15.75" hidden="1" x14ac:dyDescent="0.25">
      <c r="A29" s="16"/>
    </row>
    <row r="30" spans="1:10" ht="19.5" hidden="1" customHeight="1" x14ac:dyDescent="0.2">
      <c r="A30" s="360" t="s">
        <v>123</v>
      </c>
      <c r="B30" s="360"/>
      <c r="C30" s="360"/>
      <c r="D30" s="360"/>
      <c r="E30" s="360"/>
      <c r="F30" s="360"/>
      <c r="G30" s="360"/>
      <c r="H30" s="360"/>
      <c r="I30" s="360"/>
      <c r="J30" s="360"/>
    </row>
    <row r="31" spans="1:10" ht="19.5" hidden="1" customHeight="1" x14ac:dyDescent="0.2">
      <c r="A31" s="360"/>
      <c r="B31" s="360"/>
      <c r="C31" s="360"/>
      <c r="D31" s="360"/>
      <c r="E31" s="360"/>
      <c r="F31" s="360"/>
      <c r="G31" s="360"/>
      <c r="H31" s="360"/>
      <c r="I31" s="360"/>
      <c r="J31" s="360"/>
    </row>
    <row r="32" spans="1:10" ht="19.5" hidden="1" customHeight="1" x14ac:dyDescent="0.2">
      <c r="A32" s="360"/>
      <c r="B32" s="360"/>
      <c r="C32" s="360"/>
      <c r="D32" s="360"/>
      <c r="E32" s="360"/>
      <c r="F32" s="360"/>
      <c r="G32" s="360"/>
      <c r="H32" s="360"/>
      <c r="I32" s="360"/>
      <c r="J32" s="360"/>
    </row>
    <row r="33" spans="1:10" ht="19.5" hidden="1" customHeight="1" x14ac:dyDescent="0.2">
      <c r="A33" s="360"/>
      <c r="B33" s="360"/>
      <c r="C33" s="360"/>
      <c r="D33" s="360"/>
      <c r="E33" s="360"/>
      <c r="F33" s="360"/>
      <c r="G33" s="360"/>
      <c r="H33" s="360"/>
      <c r="I33" s="360"/>
      <c r="J33" s="360"/>
    </row>
    <row r="34" spans="1:10" ht="19.5" hidden="1" customHeight="1" x14ac:dyDescent="0.2">
      <c r="A34" s="360"/>
      <c r="B34" s="360"/>
      <c r="C34" s="360"/>
      <c r="D34" s="360"/>
      <c r="E34" s="360"/>
      <c r="F34" s="360"/>
      <c r="G34" s="360"/>
      <c r="H34" s="360"/>
      <c r="I34" s="360"/>
      <c r="J34" s="360"/>
    </row>
    <row r="35" spans="1:10" hidden="1" x14ac:dyDescent="0.2"/>
    <row r="36" spans="1:10" ht="18.75" hidden="1" customHeight="1" x14ac:dyDescent="0.2">
      <c r="A36" s="360" t="s">
        <v>121</v>
      </c>
      <c r="B36" s="360"/>
      <c r="C36" s="360"/>
      <c r="D36" s="360"/>
      <c r="E36" s="360"/>
      <c r="F36" s="360"/>
      <c r="G36" s="360"/>
      <c r="H36" s="360"/>
      <c r="I36" s="360"/>
      <c r="J36" s="360"/>
    </row>
    <row r="37" spans="1:10" ht="18.75" hidden="1" customHeight="1" x14ac:dyDescent="0.2">
      <c r="A37" s="360"/>
      <c r="B37" s="360"/>
      <c r="C37" s="360"/>
      <c r="D37" s="360"/>
      <c r="E37" s="360"/>
      <c r="F37" s="360"/>
      <c r="G37" s="360"/>
      <c r="H37" s="360"/>
      <c r="I37" s="360"/>
      <c r="J37" s="360"/>
    </row>
    <row r="38" spans="1:10" ht="18.75" hidden="1" customHeight="1" x14ac:dyDescent="0.2">
      <c r="A38" s="360"/>
      <c r="B38" s="360"/>
      <c r="C38" s="360"/>
      <c r="D38" s="360"/>
      <c r="E38" s="360"/>
      <c r="F38" s="360"/>
      <c r="G38" s="360"/>
      <c r="H38" s="360"/>
      <c r="I38" s="360"/>
      <c r="J38" s="360"/>
    </row>
    <row r="39" spans="1:10" ht="18.75" hidden="1" customHeight="1" x14ac:dyDescent="0.2">
      <c r="A39" s="360"/>
      <c r="B39" s="360"/>
      <c r="C39" s="360"/>
      <c r="D39" s="360"/>
      <c r="E39" s="360"/>
      <c r="F39" s="360"/>
      <c r="G39" s="360"/>
      <c r="H39" s="360"/>
      <c r="I39" s="360"/>
      <c r="J39" s="360"/>
    </row>
    <row r="40" spans="1:10" ht="18.75" hidden="1" customHeight="1" x14ac:dyDescent="0.2">
      <c r="A40" s="360"/>
      <c r="B40" s="360"/>
      <c r="C40" s="360"/>
      <c r="D40" s="360"/>
      <c r="E40" s="360"/>
      <c r="F40" s="360"/>
      <c r="G40" s="360"/>
      <c r="H40" s="360"/>
      <c r="I40" s="360"/>
      <c r="J40" s="360"/>
    </row>
    <row r="41" spans="1:10" ht="18.75" hidden="1" customHeight="1" x14ac:dyDescent="0.2">
      <c r="A41" s="360"/>
      <c r="B41" s="360"/>
      <c r="C41" s="360"/>
      <c r="D41" s="360"/>
      <c r="E41" s="360"/>
      <c r="F41" s="360"/>
      <c r="G41" s="360"/>
      <c r="H41" s="360"/>
      <c r="I41" s="360"/>
      <c r="J41" s="360"/>
    </row>
    <row r="42" spans="1:10" ht="21.75" hidden="1" customHeight="1" x14ac:dyDescent="0.2">
      <c r="A42" s="360"/>
      <c r="B42" s="360"/>
      <c r="C42" s="360"/>
      <c r="D42" s="360"/>
      <c r="E42" s="360"/>
      <c r="F42" s="360"/>
      <c r="G42" s="360"/>
      <c r="H42" s="360"/>
      <c r="I42" s="360"/>
      <c r="J42" s="360"/>
    </row>
    <row r="43" spans="1:10" hidden="1" x14ac:dyDescent="0.2">
      <c r="A43" s="360" t="s">
        <v>122</v>
      </c>
      <c r="B43" s="360"/>
      <c r="C43" s="360"/>
      <c r="D43" s="360"/>
      <c r="E43" s="360"/>
      <c r="F43" s="360"/>
      <c r="G43" s="360"/>
      <c r="H43" s="360"/>
      <c r="I43" s="360"/>
      <c r="J43" s="360"/>
    </row>
    <row r="44" spans="1:10" hidden="1" x14ac:dyDescent="0.2">
      <c r="A44" s="360"/>
      <c r="B44" s="360"/>
      <c r="C44" s="360"/>
      <c r="D44" s="360"/>
      <c r="E44" s="360"/>
      <c r="F44" s="360"/>
      <c r="G44" s="360"/>
      <c r="H44" s="360"/>
      <c r="I44" s="360"/>
      <c r="J44" s="360"/>
    </row>
    <row r="45" spans="1:10" hidden="1" x14ac:dyDescent="0.2">
      <c r="A45" s="360"/>
      <c r="B45" s="360"/>
      <c r="C45" s="360"/>
      <c r="D45" s="360"/>
      <c r="E45" s="360"/>
      <c r="F45" s="360"/>
      <c r="G45" s="360"/>
      <c r="H45" s="360"/>
      <c r="I45" s="360"/>
      <c r="J45" s="360"/>
    </row>
    <row r="46" spans="1:10" hidden="1" x14ac:dyDescent="0.2">
      <c r="A46" s="360"/>
      <c r="B46" s="360"/>
      <c r="C46" s="360"/>
      <c r="D46" s="360"/>
      <c r="E46" s="360"/>
      <c r="F46" s="360"/>
      <c r="G46" s="360"/>
      <c r="H46" s="360"/>
      <c r="I46" s="360"/>
      <c r="J46" s="360"/>
    </row>
    <row r="47" spans="1:10" hidden="1" x14ac:dyDescent="0.2">
      <c r="A47" s="360"/>
      <c r="B47" s="360"/>
      <c r="C47" s="360"/>
      <c r="D47" s="360"/>
      <c r="E47" s="360"/>
      <c r="F47" s="360"/>
      <c r="G47" s="360"/>
      <c r="H47" s="360"/>
      <c r="I47" s="360"/>
      <c r="J47" s="360"/>
    </row>
    <row r="48" spans="1:10" hidden="1" x14ac:dyDescent="0.2">
      <c r="A48" s="360"/>
      <c r="B48" s="360"/>
      <c r="C48" s="360"/>
      <c r="D48" s="360"/>
      <c r="E48" s="360"/>
      <c r="F48" s="360"/>
      <c r="G48" s="360"/>
      <c r="H48" s="360"/>
      <c r="I48" s="360"/>
      <c r="J48" s="360"/>
    </row>
    <row r="49" spans="1:10" hidden="1" x14ac:dyDescent="0.2">
      <c r="A49" s="360"/>
      <c r="B49" s="360"/>
      <c r="C49" s="360"/>
      <c r="D49" s="360"/>
      <c r="E49" s="360"/>
      <c r="F49" s="360"/>
      <c r="G49" s="360"/>
      <c r="H49" s="360"/>
      <c r="I49" s="360"/>
      <c r="J49" s="360"/>
    </row>
    <row r="50" spans="1:10" hidden="1" x14ac:dyDescent="0.2">
      <c r="A50" s="360"/>
      <c r="B50" s="360"/>
      <c r="C50" s="360"/>
      <c r="D50" s="360"/>
      <c r="E50" s="360"/>
      <c r="F50" s="360"/>
      <c r="G50" s="360"/>
      <c r="H50" s="360"/>
      <c r="I50" s="360"/>
      <c r="J50" s="360"/>
    </row>
    <row r="51" spans="1:10" hidden="1" x14ac:dyDescent="0.2">
      <c r="A51" s="360"/>
      <c r="B51" s="360"/>
      <c r="C51" s="360"/>
      <c r="D51" s="360"/>
      <c r="E51" s="360"/>
      <c r="F51" s="360"/>
      <c r="G51" s="360"/>
      <c r="H51" s="360"/>
      <c r="I51" s="360"/>
      <c r="J51" s="360"/>
    </row>
    <row r="52" spans="1:10" hidden="1" x14ac:dyDescent="0.2">
      <c r="A52" s="360"/>
      <c r="B52" s="360"/>
      <c r="C52" s="360"/>
      <c r="D52" s="360"/>
      <c r="E52" s="360"/>
      <c r="F52" s="360"/>
      <c r="G52" s="360"/>
      <c r="H52" s="360"/>
      <c r="I52" s="360"/>
      <c r="J52" s="360"/>
    </row>
    <row r="53" spans="1:10" hidden="1" x14ac:dyDescent="0.2">
      <c r="A53" s="360"/>
      <c r="B53" s="360"/>
      <c r="C53" s="360"/>
      <c r="D53" s="360"/>
      <c r="E53" s="360"/>
      <c r="F53" s="360"/>
      <c r="G53" s="360"/>
      <c r="H53" s="360"/>
      <c r="I53" s="360"/>
      <c r="J53" s="360"/>
    </row>
    <row r="54" spans="1:10" hidden="1" x14ac:dyDescent="0.2">
      <c r="A54" s="360"/>
      <c r="B54" s="360"/>
      <c r="C54" s="360"/>
      <c r="D54" s="360"/>
      <c r="E54" s="360"/>
      <c r="F54" s="360"/>
      <c r="G54" s="360"/>
      <c r="H54" s="360"/>
      <c r="I54" s="360"/>
      <c r="J54" s="360"/>
    </row>
    <row r="55" spans="1:10" hidden="1" x14ac:dyDescent="0.2">
      <c r="A55" s="360"/>
      <c r="B55" s="360"/>
      <c r="C55" s="360"/>
      <c r="D55" s="360"/>
      <c r="E55" s="360"/>
      <c r="F55" s="360"/>
      <c r="G55" s="360"/>
      <c r="H55" s="360"/>
      <c r="I55" s="360"/>
      <c r="J55" s="360"/>
    </row>
    <row r="56" spans="1:10" hidden="1" x14ac:dyDescent="0.2">
      <c r="A56" s="360"/>
      <c r="B56" s="360"/>
      <c r="C56" s="360"/>
      <c r="D56" s="360"/>
      <c r="E56" s="360"/>
      <c r="F56" s="360"/>
      <c r="G56" s="360"/>
      <c r="H56" s="360"/>
      <c r="I56" s="360"/>
      <c r="J56" s="360"/>
    </row>
    <row r="57" spans="1:10" hidden="1" x14ac:dyDescent="0.2"/>
  </sheetData>
  <mergeCells count="5">
    <mergeCell ref="E3:F3"/>
    <mergeCell ref="A24:I26"/>
    <mergeCell ref="A30:J34"/>
    <mergeCell ref="A36:J42"/>
    <mergeCell ref="A43:J56"/>
  </mergeCells>
  <pageMargins left="0.7" right="0.7" top="0.75" bottom="0.75" header="0.3" footer="0.3"/>
  <pageSetup scale="79" orientation="portrait" r:id="rId1"/>
</worksheet>
</file>

<file path=xl/worksheets/sheet10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3EEB6C-16C7-44D2-850B-4F3CA657FBC8}">
  <sheetPr>
    <pageSetUpPr fitToPage="1"/>
  </sheetPr>
  <dimension ref="A1:I61"/>
  <sheetViews>
    <sheetView topLeftCell="A19" zoomScale="85" zoomScaleNormal="85" workbookViewId="0">
      <selection activeCell="E57" sqref="E57"/>
    </sheetView>
  </sheetViews>
  <sheetFormatPr defaultColWidth="9.77734375" defaultRowHeight="15" x14ac:dyDescent="0.2"/>
  <cols>
    <col min="1" max="2" width="9.77734375" style="10"/>
    <col min="3" max="3" width="13.5546875" style="10" customWidth="1"/>
    <col min="4" max="4" width="14.109375" style="10" customWidth="1"/>
    <col min="5" max="6" width="15.77734375" style="10" customWidth="1"/>
    <col min="7" max="8" width="14.77734375" style="10" customWidth="1"/>
    <col min="9" max="9" width="4.77734375" style="10" customWidth="1"/>
    <col min="10" max="16384" width="9.77734375" style="10"/>
  </cols>
  <sheetData>
    <row r="1" spans="1:9" ht="15" customHeight="1" x14ac:dyDescent="0.2">
      <c r="H1" s="182" t="s">
        <v>116</v>
      </c>
    </row>
    <row r="2" spans="1:9" ht="15" customHeight="1" x14ac:dyDescent="0.2">
      <c r="H2" s="9"/>
    </row>
    <row r="3" spans="1:9" ht="15" customHeight="1" x14ac:dyDescent="0.2"/>
    <row r="4" spans="1:9" ht="15" customHeight="1" x14ac:dyDescent="0.25">
      <c r="A4" s="398" t="str">
        <f>+'NLF 9'!E2</f>
        <v>NLF Example Fund 9</v>
      </c>
      <c r="B4" s="398"/>
      <c r="C4" s="398"/>
      <c r="D4" s="398"/>
      <c r="E4" s="398"/>
      <c r="F4" s="398"/>
      <c r="G4" s="398"/>
      <c r="H4" s="398"/>
    </row>
    <row r="5" spans="1:9" ht="15" customHeight="1" x14ac:dyDescent="0.25">
      <c r="A5" s="397" t="s">
        <v>156</v>
      </c>
      <c r="B5" s="397"/>
      <c r="C5" s="397"/>
      <c r="D5" s="397"/>
      <c r="E5" s="397"/>
      <c r="F5" s="397"/>
      <c r="G5" s="397"/>
      <c r="H5" s="397"/>
    </row>
    <row r="6" spans="1:9" ht="15" customHeight="1" x14ac:dyDescent="0.25">
      <c r="A6" s="397" t="str">
        <f>+'NLF 9'!E3</f>
        <v>Fund XXXX</v>
      </c>
      <c r="B6" s="397"/>
      <c r="C6" s="397"/>
      <c r="D6" s="397"/>
      <c r="E6" s="397"/>
      <c r="F6" s="397"/>
      <c r="G6" s="397"/>
      <c r="H6" s="397"/>
    </row>
    <row r="7" spans="1:9" ht="15" customHeight="1" x14ac:dyDescent="0.2">
      <c r="C7" s="9"/>
      <c r="D7" s="9"/>
    </row>
    <row r="8" spans="1:9" ht="15" customHeight="1" x14ac:dyDescent="0.2">
      <c r="D8" s="340" t="s">
        <v>697</v>
      </c>
      <c r="E8" s="399" t="s">
        <v>698</v>
      </c>
      <c r="F8" s="400"/>
      <c r="G8" s="400"/>
      <c r="H8" s="401"/>
    </row>
    <row r="9" spans="1:9" ht="15" customHeight="1" x14ac:dyDescent="0.2">
      <c r="D9" s="5" t="s">
        <v>28</v>
      </c>
      <c r="E9" s="5" t="s">
        <v>28</v>
      </c>
      <c r="F9" s="5" t="s">
        <v>29</v>
      </c>
      <c r="G9" s="29" t="s">
        <v>29</v>
      </c>
      <c r="H9" s="30"/>
      <c r="I9" s="28"/>
    </row>
    <row r="10" spans="1:9" ht="15" customHeight="1" x14ac:dyDescent="0.2">
      <c r="D10" s="5" t="s">
        <v>30</v>
      </c>
      <c r="E10" s="5" t="s">
        <v>30</v>
      </c>
      <c r="F10" s="5" t="s">
        <v>30</v>
      </c>
      <c r="G10" s="29" t="s">
        <v>30</v>
      </c>
      <c r="H10" s="30"/>
      <c r="I10" s="28"/>
    </row>
    <row r="11" spans="1:9" ht="15" customHeight="1" x14ac:dyDescent="0.25">
      <c r="A11" s="223" t="s">
        <v>31</v>
      </c>
      <c r="B11" s="91"/>
      <c r="C11" s="91"/>
      <c r="D11" s="31">
        <f>+E11-1</f>
        <v>2024</v>
      </c>
      <c r="E11" s="31">
        <f>+F11-1</f>
        <v>2025</v>
      </c>
      <c r="F11" s="31">
        <f>+G11-1</f>
        <v>2026</v>
      </c>
      <c r="G11" s="32">
        <f>+TOC!D2</f>
        <v>2027</v>
      </c>
      <c r="H11" s="33"/>
      <c r="I11" s="28"/>
    </row>
    <row r="12" spans="1:9" ht="21" customHeight="1" x14ac:dyDescent="0.2">
      <c r="A12" s="338" t="s">
        <v>85</v>
      </c>
      <c r="B12" s="91"/>
      <c r="C12" s="91"/>
      <c r="D12" s="117">
        <v>0</v>
      </c>
      <c r="E12" s="117">
        <v>0</v>
      </c>
      <c r="F12" s="118">
        <v>0</v>
      </c>
      <c r="G12" s="113"/>
      <c r="H12" s="120">
        <v>0</v>
      </c>
      <c r="I12" s="53"/>
    </row>
    <row r="13" spans="1:9" ht="21" customHeight="1" x14ac:dyDescent="0.2">
      <c r="A13" s="338" t="s">
        <v>65</v>
      </c>
      <c r="B13" s="91"/>
      <c r="C13" s="91"/>
      <c r="D13" s="117">
        <v>0</v>
      </c>
      <c r="E13" s="117">
        <v>0</v>
      </c>
      <c r="F13" s="118">
        <v>0</v>
      </c>
      <c r="G13" s="113"/>
      <c r="H13" s="120">
        <v>0</v>
      </c>
      <c r="I13" s="53"/>
    </row>
    <row r="14" spans="1:9" ht="21" customHeight="1" x14ac:dyDescent="0.2">
      <c r="A14" s="338" t="s">
        <v>82</v>
      </c>
      <c r="B14" s="91"/>
      <c r="C14" s="91"/>
      <c r="D14" s="117">
        <v>0</v>
      </c>
      <c r="E14" s="117">
        <v>0</v>
      </c>
      <c r="F14" s="118">
        <v>0</v>
      </c>
      <c r="G14" s="113"/>
      <c r="H14" s="120">
        <v>0</v>
      </c>
      <c r="I14" s="34"/>
    </row>
    <row r="15" spans="1:9" ht="20.25" customHeight="1" x14ac:dyDescent="0.2">
      <c r="A15" s="338" t="s">
        <v>86</v>
      </c>
      <c r="B15" s="91"/>
      <c r="C15" s="91"/>
      <c r="D15" s="117">
        <v>0</v>
      </c>
      <c r="E15" s="117">
        <v>0</v>
      </c>
      <c r="F15" s="118">
        <v>0</v>
      </c>
      <c r="G15" s="113"/>
      <c r="H15" s="120">
        <v>0</v>
      </c>
      <c r="I15" s="34"/>
    </row>
    <row r="16" spans="1:9" ht="21" customHeight="1" x14ac:dyDescent="0.2">
      <c r="A16" s="338" t="s">
        <v>87</v>
      </c>
      <c r="B16" s="91"/>
      <c r="C16" s="91"/>
      <c r="D16" s="117">
        <v>0</v>
      </c>
      <c r="E16" s="117">
        <v>0</v>
      </c>
      <c r="F16" s="118">
        <v>0</v>
      </c>
      <c r="G16" s="113"/>
      <c r="H16" s="120">
        <v>0</v>
      </c>
      <c r="I16" s="34"/>
    </row>
    <row r="17" spans="1:9" ht="20.25" customHeight="1" x14ac:dyDescent="0.2">
      <c r="A17" s="338" t="s">
        <v>140</v>
      </c>
      <c r="B17" s="91"/>
      <c r="C17" s="91"/>
      <c r="D17" s="117">
        <v>0</v>
      </c>
      <c r="E17" s="117">
        <v>0</v>
      </c>
      <c r="F17" s="118">
        <v>0</v>
      </c>
      <c r="G17" s="113"/>
      <c r="H17" s="120">
        <v>0</v>
      </c>
      <c r="I17" s="34"/>
    </row>
    <row r="18" spans="1:9" ht="20.25" customHeight="1" x14ac:dyDescent="0.2">
      <c r="A18" s="338" t="s">
        <v>80</v>
      </c>
      <c r="B18" s="91"/>
      <c r="C18" s="91"/>
      <c r="D18" s="117">
        <v>0</v>
      </c>
      <c r="E18" s="117">
        <v>0</v>
      </c>
      <c r="F18" s="118">
        <v>0</v>
      </c>
      <c r="G18" s="113"/>
      <c r="H18" s="120">
        <v>0</v>
      </c>
      <c r="I18" s="34"/>
    </row>
    <row r="19" spans="1:9" ht="20.25" customHeight="1" x14ac:dyDescent="0.2">
      <c r="A19" s="338" t="s">
        <v>56</v>
      </c>
      <c r="B19" s="91"/>
      <c r="C19" s="91"/>
      <c r="D19" s="117">
        <v>0</v>
      </c>
      <c r="E19" s="117">
        <v>0</v>
      </c>
      <c r="F19" s="118">
        <v>0</v>
      </c>
      <c r="G19" s="113"/>
      <c r="H19" s="120">
        <v>0</v>
      </c>
      <c r="I19" s="34"/>
    </row>
    <row r="20" spans="1:9" ht="20.25" customHeight="1" x14ac:dyDescent="0.2">
      <c r="A20" s="338" t="s">
        <v>92</v>
      </c>
      <c r="B20" s="91"/>
      <c r="C20" s="91"/>
      <c r="D20" s="117">
        <v>0</v>
      </c>
      <c r="E20" s="117">
        <v>0</v>
      </c>
      <c r="F20" s="118">
        <v>0</v>
      </c>
      <c r="G20" s="113"/>
      <c r="H20" s="120">
        <v>0</v>
      </c>
      <c r="I20" s="34"/>
    </row>
    <row r="21" spans="1:9" ht="21" customHeight="1" x14ac:dyDescent="0.2">
      <c r="A21" s="338"/>
      <c r="B21" s="91"/>
      <c r="C21" s="91"/>
      <c r="D21" s="117">
        <v>0</v>
      </c>
      <c r="E21" s="117">
        <v>0</v>
      </c>
      <c r="F21" s="118">
        <v>0</v>
      </c>
      <c r="G21" s="113"/>
      <c r="H21" s="120">
        <v>0</v>
      </c>
      <c r="I21" s="34"/>
    </row>
    <row r="22" spans="1:9" ht="21" customHeight="1" x14ac:dyDescent="0.2">
      <c r="A22" s="338"/>
      <c r="B22" s="91"/>
      <c r="C22" s="91"/>
      <c r="D22" s="117">
        <v>0</v>
      </c>
      <c r="E22" s="117">
        <v>0</v>
      </c>
      <c r="F22" s="118">
        <v>0</v>
      </c>
      <c r="G22" s="113"/>
      <c r="H22" s="120">
        <v>0</v>
      </c>
      <c r="I22" s="34"/>
    </row>
    <row r="23" spans="1:9" ht="21" customHeight="1" x14ac:dyDescent="0.2">
      <c r="A23" s="338"/>
      <c r="B23" s="91"/>
      <c r="C23" s="91"/>
      <c r="D23" s="117">
        <v>0</v>
      </c>
      <c r="E23" s="117">
        <v>0</v>
      </c>
      <c r="F23" s="118">
        <v>0</v>
      </c>
      <c r="G23" s="113"/>
      <c r="H23" s="120">
        <v>0</v>
      </c>
      <c r="I23" s="34"/>
    </row>
    <row r="24" spans="1:9" ht="21" customHeight="1" x14ac:dyDescent="0.2">
      <c r="A24" s="338"/>
      <c r="B24" s="91"/>
      <c r="C24" s="91"/>
      <c r="D24" s="117">
        <v>0</v>
      </c>
      <c r="E24" s="117">
        <v>0</v>
      </c>
      <c r="F24" s="118">
        <v>0</v>
      </c>
      <c r="G24" s="113"/>
      <c r="H24" s="120">
        <v>0</v>
      </c>
      <c r="I24" s="34"/>
    </row>
    <row r="25" spans="1:9" ht="20.25" customHeight="1" x14ac:dyDescent="0.2">
      <c r="A25" s="220"/>
      <c r="B25" s="91"/>
      <c r="C25" s="91"/>
      <c r="D25" s="117">
        <v>0</v>
      </c>
      <c r="E25" s="117">
        <v>0</v>
      </c>
      <c r="F25" s="118">
        <v>0</v>
      </c>
      <c r="G25" s="113"/>
      <c r="H25" s="120">
        <v>0</v>
      </c>
      <c r="I25" s="34"/>
    </row>
    <row r="26" spans="1:9" ht="28.5" customHeight="1" x14ac:dyDescent="0.2">
      <c r="A26" s="220" t="s">
        <v>135</v>
      </c>
      <c r="B26" s="91"/>
      <c r="C26" s="91"/>
      <c r="D26" s="35">
        <f>SUM(D12:D25)</f>
        <v>0</v>
      </c>
      <c r="E26" s="35">
        <f>SUM(E12:E25)</f>
        <v>0</v>
      </c>
      <c r="F26" s="35">
        <f>SUM(F12:F25)</f>
        <v>0</v>
      </c>
      <c r="G26" s="55"/>
      <c r="H26" s="207">
        <f>SUM(H12:H25)</f>
        <v>0</v>
      </c>
      <c r="I26" s="53"/>
    </row>
    <row r="27" spans="1:9" x14ac:dyDescent="0.2">
      <c r="A27" s="91"/>
      <c r="B27" s="91"/>
      <c r="C27" s="91"/>
      <c r="D27" s="1"/>
      <c r="E27" s="1"/>
      <c r="F27" s="1"/>
      <c r="H27" s="1"/>
    </row>
    <row r="28" spans="1:9" x14ac:dyDescent="0.2">
      <c r="A28" s="91"/>
      <c r="B28" s="91"/>
      <c r="C28" s="91"/>
      <c r="D28" s="2" t="s">
        <v>28</v>
      </c>
      <c r="E28" s="2" t="s">
        <v>28</v>
      </c>
      <c r="F28" s="2" t="s">
        <v>29</v>
      </c>
      <c r="G28" s="3"/>
      <c r="H28" s="4" t="s">
        <v>41</v>
      </c>
      <c r="I28" s="28"/>
    </row>
    <row r="29" spans="1:9" ht="15.75" x14ac:dyDescent="0.25">
      <c r="A29" s="223"/>
      <c r="B29" s="91"/>
      <c r="C29" s="91"/>
      <c r="D29" s="5" t="s">
        <v>42</v>
      </c>
      <c r="E29" s="5" t="s">
        <v>42</v>
      </c>
      <c r="F29" s="5" t="s">
        <v>42</v>
      </c>
      <c r="G29" s="6" t="s">
        <v>43</v>
      </c>
      <c r="H29" s="7" t="s">
        <v>44</v>
      </c>
      <c r="I29" s="28"/>
    </row>
    <row r="30" spans="1:9" ht="20.25" customHeight="1" x14ac:dyDescent="0.25">
      <c r="A30" s="223" t="s">
        <v>45</v>
      </c>
      <c r="B30" s="91"/>
      <c r="C30" s="91"/>
      <c r="D30" s="5">
        <f>+D11</f>
        <v>2024</v>
      </c>
      <c r="E30" s="5">
        <f>+E11</f>
        <v>2025</v>
      </c>
      <c r="F30" s="5">
        <f>+F11</f>
        <v>2026</v>
      </c>
      <c r="G30" s="8">
        <f>+G11</f>
        <v>2027</v>
      </c>
      <c r="H30" s="7">
        <f>+G11</f>
        <v>2027</v>
      </c>
      <c r="I30" s="28"/>
    </row>
    <row r="31" spans="1:9" ht="20.25" customHeight="1" x14ac:dyDescent="0.2">
      <c r="A31" s="338" t="s">
        <v>68</v>
      </c>
      <c r="B31" s="91"/>
      <c r="C31" s="91"/>
      <c r="D31" s="111">
        <v>0</v>
      </c>
      <c r="E31" s="111">
        <v>0</v>
      </c>
      <c r="F31" s="111">
        <v>0</v>
      </c>
      <c r="G31" s="112">
        <v>0</v>
      </c>
      <c r="H31" s="111">
        <v>0</v>
      </c>
      <c r="I31" s="28"/>
    </row>
    <row r="32" spans="1:9" ht="20.25" customHeight="1" x14ac:dyDescent="0.2">
      <c r="A32" s="338" t="s">
        <v>178</v>
      </c>
      <c r="B32" s="91"/>
      <c r="C32" s="91"/>
      <c r="D32" s="111">
        <v>0</v>
      </c>
      <c r="E32" s="111">
        <v>0</v>
      </c>
      <c r="F32" s="111">
        <v>0</v>
      </c>
      <c r="G32" s="112">
        <v>0</v>
      </c>
      <c r="H32" s="111">
        <v>0</v>
      </c>
      <c r="I32" s="28"/>
    </row>
    <row r="33" spans="1:9" ht="20.25" customHeight="1" x14ac:dyDescent="0.2">
      <c r="A33" s="338" t="s">
        <v>216</v>
      </c>
      <c r="B33" s="91"/>
      <c r="C33" s="91"/>
      <c r="D33" s="111">
        <v>0</v>
      </c>
      <c r="E33" s="111">
        <v>0</v>
      </c>
      <c r="F33" s="111">
        <v>0</v>
      </c>
      <c r="G33" s="112">
        <v>0</v>
      </c>
      <c r="H33" s="111">
        <v>0</v>
      </c>
      <c r="I33" s="28"/>
    </row>
    <row r="34" spans="1:9" ht="20.25" customHeight="1" x14ac:dyDescent="0.2">
      <c r="A34" s="338" t="s">
        <v>217</v>
      </c>
      <c r="B34" s="91"/>
      <c r="C34" s="91"/>
      <c r="D34" s="111">
        <v>0</v>
      </c>
      <c r="E34" s="111">
        <v>0</v>
      </c>
      <c r="F34" s="111">
        <v>0</v>
      </c>
      <c r="G34" s="112">
        <v>0</v>
      </c>
      <c r="H34" s="111">
        <v>0</v>
      </c>
      <c r="I34" s="28"/>
    </row>
    <row r="35" spans="1:9" ht="20.25" customHeight="1" x14ac:dyDescent="0.2">
      <c r="A35" s="338"/>
      <c r="B35" s="91"/>
      <c r="C35" s="91"/>
      <c r="D35" s="111">
        <v>0</v>
      </c>
      <c r="E35" s="111">
        <v>0</v>
      </c>
      <c r="F35" s="111">
        <v>0</v>
      </c>
      <c r="G35" s="112">
        <v>0</v>
      </c>
      <c r="H35" s="111">
        <v>0</v>
      </c>
      <c r="I35" s="28"/>
    </row>
    <row r="36" spans="1:9" ht="20.25" customHeight="1" x14ac:dyDescent="0.2">
      <c r="A36" s="338"/>
      <c r="B36" s="91"/>
      <c r="C36" s="91"/>
      <c r="D36" s="111">
        <v>0</v>
      </c>
      <c r="E36" s="111">
        <v>0</v>
      </c>
      <c r="F36" s="111">
        <v>0</v>
      </c>
      <c r="G36" s="112">
        <v>0</v>
      </c>
      <c r="H36" s="111">
        <v>0</v>
      </c>
      <c r="I36" s="28"/>
    </row>
    <row r="37" spans="1:9" ht="20.25" customHeight="1" x14ac:dyDescent="0.2">
      <c r="A37" s="338"/>
      <c r="B37" s="91"/>
      <c r="C37" s="91"/>
      <c r="D37" s="111">
        <v>0</v>
      </c>
      <c r="E37" s="111">
        <v>0</v>
      </c>
      <c r="F37" s="111">
        <v>0</v>
      </c>
      <c r="G37" s="112">
        <v>0</v>
      </c>
      <c r="H37" s="111">
        <v>0</v>
      </c>
      <c r="I37" s="28"/>
    </row>
    <row r="38" spans="1:9" ht="20.25" customHeight="1" x14ac:dyDescent="0.2">
      <c r="A38" s="338"/>
      <c r="B38" s="91"/>
      <c r="C38" s="91"/>
      <c r="D38" s="111">
        <v>0</v>
      </c>
      <c r="E38" s="111">
        <v>0</v>
      </c>
      <c r="F38" s="111">
        <v>0</v>
      </c>
      <c r="G38" s="112">
        <v>0</v>
      </c>
      <c r="H38" s="111">
        <v>0</v>
      </c>
      <c r="I38" s="28"/>
    </row>
    <row r="39" spans="1:9" ht="20.25" customHeight="1" x14ac:dyDescent="0.2">
      <c r="A39" s="338"/>
      <c r="B39" s="91"/>
      <c r="C39" s="91"/>
      <c r="D39" s="111">
        <v>0</v>
      </c>
      <c r="E39" s="111">
        <v>0</v>
      </c>
      <c r="F39" s="111">
        <v>0</v>
      </c>
      <c r="G39" s="112">
        <v>0</v>
      </c>
      <c r="H39" s="111">
        <v>0</v>
      </c>
      <c r="I39" s="28"/>
    </row>
    <row r="40" spans="1:9" ht="20.25" customHeight="1" x14ac:dyDescent="0.2">
      <c r="A40" s="338"/>
      <c r="B40" s="91"/>
      <c r="C40" s="91"/>
      <c r="D40" s="111">
        <v>0</v>
      </c>
      <c r="E40" s="111">
        <v>0</v>
      </c>
      <c r="F40" s="111">
        <v>0</v>
      </c>
      <c r="G40" s="112">
        <v>0</v>
      </c>
      <c r="H40" s="111">
        <v>0</v>
      </c>
      <c r="I40" s="28"/>
    </row>
    <row r="41" spans="1:9" ht="20.25" customHeight="1" x14ac:dyDescent="0.2">
      <c r="A41" s="338"/>
      <c r="B41" s="91"/>
      <c r="C41" s="91"/>
      <c r="D41" s="111">
        <v>0</v>
      </c>
      <c r="E41" s="111">
        <v>0</v>
      </c>
      <c r="F41" s="111">
        <v>0</v>
      </c>
      <c r="G41" s="112">
        <v>0</v>
      </c>
      <c r="H41" s="111">
        <v>0</v>
      </c>
      <c r="I41" s="28"/>
    </row>
    <row r="42" spans="1:9" ht="20.25" customHeight="1" x14ac:dyDescent="0.2">
      <c r="A42" s="338"/>
      <c r="B42" s="91"/>
      <c r="C42" s="91"/>
      <c r="D42" s="111">
        <v>0</v>
      </c>
      <c r="E42" s="111">
        <v>0</v>
      </c>
      <c r="F42" s="111">
        <v>0</v>
      </c>
      <c r="G42" s="112">
        <v>0</v>
      </c>
      <c r="H42" s="111">
        <v>0</v>
      </c>
      <c r="I42" s="28"/>
    </row>
    <row r="43" spans="1:9" ht="20.25" customHeight="1" x14ac:dyDescent="0.2">
      <c r="A43" s="338"/>
      <c r="B43" s="91"/>
      <c r="C43" s="91"/>
      <c r="D43" s="111">
        <v>0</v>
      </c>
      <c r="E43" s="111">
        <v>0</v>
      </c>
      <c r="F43" s="111">
        <v>0</v>
      </c>
      <c r="G43" s="112">
        <v>0</v>
      </c>
      <c r="H43" s="111">
        <v>0</v>
      </c>
      <c r="I43" s="28"/>
    </row>
    <row r="44" spans="1:9" ht="20.25" customHeight="1" x14ac:dyDescent="0.2">
      <c r="A44" s="338"/>
      <c r="B44" s="91"/>
      <c r="C44" s="91"/>
      <c r="D44" s="111">
        <v>0</v>
      </c>
      <c r="E44" s="111">
        <v>0</v>
      </c>
      <c r="F44" s="111">
        <v>0</v>
      </c>
      <c r="G44" s="112">
        <v>0</v>
      </c>
      <c r="H44" s="111">
        <v>0</v>
      </c>
      <c r="I44" s="28"/>
    </row>
    <row r="45" spans="1:9" ht="21" customHeight="1" x14ac:dyDescent="0.2">
      <c r="A45" s="338"/>
      <c r="B45" s="91"/>
      <c r="C45" s="91"/>
      <c r="D45" s="111">
        <v>0</v>
      </c>
      <c r="E45" s="111">
        <v>0</v>
      </c>
      <c r="F45" s="111">
        <v>0</v>
      </c>
      <c r="G45" s="112">
        <v>0</v>
      </c>
      <c r="H45" s="111">
        <v>0</v>
      </c>
      <c r="I45" s="28"/>
    </row>
    <row r="46" spans="1:9" ht="20.100000000000001" customHeight="1" x14ac:dyDescent="0.2">
      <c r="A46" s="338"/>
      <c r="B46" s="91"/>
      <c r="C46" s="91"/>
      <c r="D46" s="111">
        <v>0</v>
      </c>
      <c r="E46" s="111">
        <v>0</v>
      </c>
      <c r="F46" s="111">
        <v>0</v>
      </c>
      <c r="G46" s="112">
        <v>0</v>
      </c>
      <c r="H46" s="111">
        <v>0</v>
      </c>
      <c r="I46" s="28"/>
    </row>
    <row r="47" spans="1:9" ht="20.25" customHeight="1" x14ac:dyDescent="0.2">
      <c r="A47" s="338"/>
      <c r="B47" s="91"/>
      <c r="C47" s="91"/>
      <c r="D47" s="111">
        <v>0</v>
      </c>
      <c r="E47" s="111">
        <v>0</v>
      </c>
      <c r="F47" s="111">
        <v>0</v>
      </c>
      <c r="G47" s="112">
        <v>0</v>
      </c>
      <c r="H47" s="111">
        <v>0</v>
      </c>
      <c r="I47" s="28"/>
    </row>
    <row r="48" spans="1:9" ht="21" customHeight="1" x14ac:dyDescent="0.2">
      <c r="A48" s="338"/>
      <c r="B48" s="91"/>
      <c r="C48" s="91"/>
      <c r="D48" s="111">
        <v>0</v>
      </c>
      <c r="E48" s="111">
        <v>0</v>
      </c>
      <c r="F48" s="111">
        <v>0</v>
      </c>
      <c r="G48" s="112">
        <v>0</v>
      </c>
      <c r="H48" s="111">
        <v>0</v>
      </c>
      <c r="I48" s="28"/>
    </row>
    <row r="49" spans="1:9" ht="21" customHeight="1" x14ac:dyDescent="0.2">
      <c r="A49" s="338"/>
      <c r="B49" s="91"/>
      <c r="C49" s="91"/>
      <c r="D49" s="111">
        <v>0</v>
      </c>
      <c r="E49" s="111">
        <v>0</v>
      </c>
      <c r="F49" s="111">
        <v>0</v>
      </c>
      <c r="G49" s="112">
        <v>0</v>
      </c>
      <c r="H49" s="111">
        <v>0</v>
      </c>
      <c r="I49" s="28"/>
    </row>
    <row r="50" spans="1:9" ht="21" customHeight="1" x14ac:dyDescent="0.2">
      <c r="A50" s="338"/>
      <c r="B50" s="91"/>
      <c r="C50" s="91"/>
      <c r="D50" s="111">
        <v>0</v>
      </c>
      <c r="E50" s="111">
        <v>0</v>
      </c>
      <c r="F50" s="111">
        <v>0</v>
      </c>
      <c r="G50" s="112">
        <v>0</v>
      </c>
      <c r="H50" s="111">
        <v>0</v>
      </c>
      <c r="I50" s="28"/>
    </row>
    <row r="51" spans="1:9" ht="21" customHeight="1" x14ac:dyDescent="0.2">
      <c r="A51" s="338"/>
      <c r="B51" s="91"/>
      <c r="C51" s="91"/>
      <c r="D51" s="111">
        <v>0</v>
      </c>
      <c r="E51" s="111">
        <v>0</v>
      </c>
      <c r="F51" s="111">
        <v>0</v>
      </c>
      <c r="G51" s="112">
        <v>0</v>
      </c>
      <c r="H51" s="111">
        <v>0</v>
      </c>
      <c r="I51" s="28"/>
    </row>
    <row r="52" spans="1:9" ht="21" customHeight="1" x14ac:dyDescent="0.2">
      <c r="A52" s="338"/>
      <c r="B52" s="91"/>
      <c r="C52" s="91"/>
      <c r="D52" s="111">
        <v>0</v>
      </c>
      <c r="E52" s="111">
        <v>0</v>
      </c>
      <c r="F52" s="111">
        <v>0</v>
      </c>
      <c r="G52" s="112">
        <v>0</v>
      </c>
      <c r="H52" s="111">
        <v>0</v>
      </c>
      <c r="I52" s="28"/>
    </row>
    <row r="53" spans="1:9" ht="21" customHeight="1" x14ac:dyDescent="0.2">
      <c r="A53" s="338"/>
      <c r="B53" s="91"/>
      <c r="C53" s="91"/>
      <c r="D53" s="111">
        <v>0</v>
      </c>
      <c r="E53" s="111">
        <v>0</v>
      </c>
      <c r="F53" s="111">
        <v>0</v>
      </c>
      <c r="G53" s="112">
        <v>0</v>
      </c>
      <c r="H53" s="111">
        <v>0</v>
      </c>
    </row>
    <row r="54" spans="1:9" ht="20.25" customHeight="1" x14ac:dyDescent="0.2">
      <c r="A54" s="220"/>
      <c r="B54" s="91"/>
      <c r="C54" s="91"/>
      <c r="D54" s="89">
        <v>0</v>
      </c>
      <c r="E54" s="89">
        <v>0</v>
      </c>
      <c r="F54" s="89">
        <v>0</v>
      </c>
      <c r="G54" s="90">
        <v>0</v>
      </c>
      <c r="H54" s="197">
        <v>0</v>
      </c>
    </row>
    <row r="55" spans="1:9" ht="20.100000000000001" customHeight="1" x14ac:dyDescent="0.25">
      <c r="A55" s="223" t="s">
        <v>143</v>
      </c>
      <c r="B55" s="91"/>
      <c r="C55" s="91"/>
      <c r="D55" s="35">
        <f>SUM(D31:D54)</f>
        <v>0</v>
      </c>
      <c r="E55" s="35">
        <f>SUM(E31:E54)</f>
        <v>0</v>
      </c>
      <c r="F55" s="35">
        <f>SUM(F31:F54)</f>
        <v>0</v>
      </c>
      <c r="G55" s="35">
        <f>SUM(G31:G54)</f>
        <v>0</v>
      </c>
      <c r="H55" s="194">
        <f>SUM(H31:H54)</f>
        <v>0</v>
      </c>
    </row>
    <row r="56" spans="1:9" ht="20.100000000000001" customHeight="1" x14ac:dyDescent="0.25">
      <c r="A56" s="223" t="s">
        <v>58</v>
      </c>
      <c r="B56" s="91"/>
      <c r="C56" s="91"/>
      <c r="D56" s="35">
        <f>D26-D55</f>
        <v>0</v>
      </c>
      <c r="E56" s="35">
        <f>E26-E55</f>
        <v>0</v>
      </c>
      <c r="F56" s="35">
        <f>F26-F55</f>
        <v>0</v>
      </c>
      <c r="G56" s="36">
        <f>H26-G55</f>
        <v>0</v>
      </c>
      <c r="H56" s="198">
        <f>H26-H55</f>
        <v>0</v>
      </c>
    </row>
    <row r="57" spans="1:9" ht="15.75" x14ac:dyDescent="0.25">
      <c r="A57" s="223" t="s">
        <v>59</v>
      </c>
      <c r="B57" s="91"/>
      <c r="C57" s="91"/>
      <c r="D57" s="89">
        <v>0</v>
      </c>
      <c r="E57" s="89">
        <f>D60</f>
        <v>0</v>
      </c>
      <c r="F57" s="35">
        <f>+E60</f>
        <v>0</v>
      </c>
      <c r="G57" s="36">
        <f>+F60</f>
        <v>0</v>
      </c>
      <c r="H57" s="198">
        <f>+F60</f>
        <v>0</v>
      </c>
    </row>
    <row r="58" spans="1:9" ht="20.100000000000001" customHeight="1" x14ac:dyDescent="0.25">
      <c r="A58" s="223" t="s">
        <v>60</v>
      </c>
      <c r="B58" s="91"/>
      <c r="C58" s="91"/>
      <c r="D58" s="89">
        <v>0</v>
      </c>
      <c r="E58" s="89">
        <v>0</v>
      </c>
      <c r="F58" s="89">
        <v>0</v>
      </c>
      <c r="G58" s="90">
        <v>0</v>
      </c>
      <c r="H58" s="197">
        <v>0</v>
      </c>
    </row>
    <row r="59" spans="1:9" ht="20.100000000000001" customHeight="1" x14ac:dyDescent="0.25">
      <c r="A59" s="223" t="s">
        <v>66</v>
      </c>
      <c r="B59" s="91"/>
      <c r="C59" s="91"/>
      <c r="D59" s="89">
        <v>0</v>
      </c>
      <c r="E59" s="89">
        <v>0</v>
      </c>
      <c r="F59" s="89">
        <v>0</v>
      </c>
      <c r="G59" s="90">
        <v>0</v>
      </c>
      <c r="H59" s="197">
        <v>0</v>
      </c>
    </row>
    <row r="60" spans="1:9" ht="20.100000000000001" customHeight="1" x14ac:dyDescent="0.25">
      <c r="A60" s="223" t="s">
        <v>144</v>
      </c>
      <c r="B60" s="91"/>
      <c r="C60" s="91"/>
      <c r="D60" s="191">
        <f>D56+D57+D58-D59</f>
        <v>0</v>
      </c>
      <c r="E60" s="191">
        <f>E56+E57+E58-E59</f>
        <v>0</v>
      </c>
      <c r="F60" s="192">
        <f>F56+F57+F58-F59</f>
        <v>0</v>
      </c>
      <c r="G60" s="193">
        <f>G56+G57+G58-G59</f>
        <v>0</v>
      </c>
      <c r="H60" s="199">
        <f>H56+H57+H58-H59</f>
        <v>0</v>
      </c>
    </row>
    <row r="61" spans="1:9" ht="20.100000000000001" customHeight="1" x14ac:dyDescent="0.2"/>
  </sheetData>
  <mergeCells count="4">
    <mergeCell ref="A4:H4"/>
    <mergeCell ref="A5:H5"/>
    <mergeCell ref="A6:H6"/>
    <mergeCell ref="E8:H8"/>
  </mergeCells>
  <pageMargins left="0.7" right="0.7" top="0.75" bottom="0.75" header="0.3" footer="0.3"/>
  <pageSetup scale="63" orientation="portrait" r:id="rId1"/>
  <legacyDrawing r:id="rId2"/>
</worksheet>
</file>

<file path=xl/worksheets/sheet1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AEB138-A306-423D-8BD5-7E5D51263208}">
  <sheetPr>
    <pageSetUpPr fitToPage="1"/>
  </sheetPr>
  <dimension ref="A1:J57"/>
  <sheetViews>
    <sheetView showGridLines="0" zoomScale="85" zoomScaleNormal="85" workbookViewId="0">
      <selection activeCell="K74" sqref="K74"/>
    </sheetView>
  </sheetViews>
  <sheetFormatPr defaultColWidth="8.88671875" defaultRowHeight="15" x14ac:dyDescent="0.2"/>
  <cols>
    <col min="1" max="1" width="5.44140625" style="10" customWidth="1"/>
    <col min="2" max="4" width="8.88671875" style="10"/>
    <col min="5" max="5" width="14.6640625" style="10" customWidth="1"/>
    <col min="6" max="6" width="11.77734375" style="10" customWidth="1"/>
    <col min="7" max="7" width="17.44140625" style="10" customWidth="1"/>
    <col min="8" max="8" width="2.77734375" style="10" customWidth="1"/>
    <col min="9" max="9" width="16.88671875" style="10" customWidth="1"/>
    <col min="10" max="10" width="8.88671875" style="10"/>
    <col min="11" max="11" width="15.44140625" style="10" bestFit="1" customWidth="1"/>
    <col min="12" max="14" width="8.88671875" style="10"/>
    <col min="15" max="15" width="19.21875" style="10" customWidth="1"/>
    <col min="16" max="16" width="12.77734375" style="10" customWidth="1"/>
    <col min="17" max="16384" width="8.88671875" style="10"/>
  </cols>
  <sheetData>
    <row r="1" spans="1:9" x14ac:dyDescent="0.2">
      <c r="I1" s="182" t="s">
        <v>116</v>
      </c>
    </row>
    <row r="2" spans="1:9" ht="26.25" x14ac:dyDescent="0.4">
      <c r="D2" s="39"/>
      <c r="E2" s="87" t="s">
        <v>298</v>
      </c>
      <c r="F2" s="91"/>
    </row>
    <row r="3" spans="1:9" ht="23.25" x14ac:dyDescent="0.35">
      <c r="A3" s="15"/>
      <c r="B3" s="11"/>
      <c r="C3" s="15"/>
      <c r="D3" s="15"/>
      <c r="E3" s="402" t="s">
        <v>215</v>
      </c>
      <c r="F3" s="403"/>
      <c r="G3" s="15"/>
      <c r="H3" s="15"/>
      <c r="I3" s="15"/>
    </row>
    <row r="4" spans="1:9" ht="23.25" x14ac:dyDescent="0.35">
      <c r="A4" s="15"/>
      <c r="B4" s="11"/>
      <c r="C4" s="15"/>
      <c r="D4" s="15"/>
      <c r="E4" s="40"/>
      <c r="F4" s="41"/>
      <c r="G4" s="15"/>
      <c r="H4" s="15"/>
      <c r="I4" s="15"/>
    </row>
    <row r="6" spans="1:9" ht="15.75" x14ac:dyDescent="0.25">
      <c r="B6" s="18" t="s">
        <v>236</v>
      </c>
    </row>
    <row r="7" spans="1:9" x14ac:dyDescent="0.2">
      <c r="A7" s="9" t="s">
        <v>9</v>
      </c>
      <c r="B7" s="9" t="s">
        <v>145</v>
      </c>
      <c r="G7" s="21">
        <f>+'NLF 10 WKS'!H55</f>
        <v>0</v>
      </c>
      <c r="H7" s="14"/>
      <c r="I7" s="14"/>
    </row>
    <row r="8" spans="1:9" x14ac:dyDescent="0.2">
      <c r="B8" s="9" t="s">
        <v>153</v>
      </c>
      <c r="G8" s="22">
        <f>+'NLF 10 WKS'!H59</f>
        <v>0</v>
      </c>
      <c r="H8" s="14"/>
      <c r="I8" s="14"/>
    </row>
    <row r="9" spans="1:9" ht="15.75" thickBot="1" x14ac:dyDescent="0.25">
      <c r="B9" s="9" t="s">
        <v>10</v>
      </c>
      <c r="G9" s="22"/>
      <c r="H9" s="14"/>
      <c r="I9" s="126">
        <f>G7+G8</f>
        <v>0</v>
      </c>
    </row>
    <row r="11" spans="1:9" ht="15.75" x14ac:dyDescent="0.25">
      <c r="B11" s="18" t="s">
        <v>235</v>
      </c>
    </row>
    <row r="12" spans="1:9" x14ac:dyDescent="0.2">
      <c r="A12" s="9">
        <v>4</v>
      </c>
      <c r="B12" s="9" t="s">
        <v>115</v>
      </c>
      <c r="F12" s="9" t="str">
        <f>(+TOC!D2-1) &amp; " (Note 1)"</f>
        <v>2026 (Note 1)</v>
      </c>
      <c r="I12" s="21">
        <f>+'NLF 10 WKS'!F60</f>
        <v>0</v>
      </c>
    </row>
    <row r="13" spans="1:9" x14ac:dyDescent="0.2">
      <c r="A13" s="9" t="s">
        <v>16</v>
      </c>
      <c r="B13" s="9" t="s">
        <v>154</v>
      </c>
      <c r="G13" s="20">
        <f>+'NLF 10 WKS'!H26</f>
        <v>0</v>
      </c>
      <c r="I13" s="1"/>
    </row>
    <row r="14" spans="1:9" x14ac:dyDescent="0.2">
      <c r="B14" s="9" t="s">
        <v>155</v>
      </c>
      <c r="G14" s="19">
        <f>+'NLF 10 WKS'!H58</f>
        <v>0</v>
      </c>
    </row>
    <row r="15" spans="1:9" x14ac:dyDescent="0.2">
      <c r="B15" s="9" t="s">
        <v>17</v>
      </c>
      <c r="G15" s="1"/>
    </row>
    <row r="16" spans="1:9" x14ac:dyDescent="0.2">
      <c r="B16" s="9" t="s">
        <v>18</v>
      </c>
      <c r="I16" s="24">
        <f>G13+G14</f>
        <v>0</v>
      </c>
    </row>
    <row r="17" spans="1:10" x14ac:dyDescent="0.2">
      <c r="B17" s="9"/>
      <c r="I17" s="13"/>
    </row>
    <row r="18" spans="1:10" ht="16.5" thickBot="1" x14ac:dyDescent="0.3">
      <c r="A18" s="9" t="s">
        <v>19</v>
      </c>
      <c r="B18" s="18" t="s">
        <v>20</v>
      </c>
      <c r="I18" s="126">
        <f>I12+I16</f>
        <v>0</v>
      </c>
    </row>
    <row r="19" spans="1:10" ht="15.75" x14ac:dyDescent="0.25">
      <c r="A19" s="9"/>
      <c r="B19" s="18"/>
      <c r="I19" s="125"/>
    </row>
    <row r="20" spans="1:10" ht="15.75" x14ac:dyDescent="0.25">
      <c r="A20" s="9">
        <v>7</v>
      </c>
      <c r="B20" s="18" t="s">
        <v>237</v>
      </c>
      <c r="I20" s="125"/>
    </row>
    <row r="21" spans="1:10" ht="15.75" thickBot="1" x14ac:dyDescent="0.25">
      <c r="A21" s="9"/>
      <c r="B21" s="9" t="s">
        <v>238</v>
      </c>
      <c r="I21" s="127">
        <f>+I18-I9</f>
        <v>0</v>
      </c>
    </row>
    <row r="22" spans="1:10" ht="16.5" thickTop="1" x14ac:dyDescent="0.25">
      <c r="A22" s="9"/>
      <c r="B22" s="18"/>
      <c r="I22" s="125"/>
    </row>
    <row r="23" spans="1:10" x14ac:dyDescent="0.2">
      <c r="A23" s="9"/>
    </row>
    <row r="24" spans="1:10" ht="15" customHeight="1" x14ac:dyDescent="0.2">
      <c r="A24" s="362" t="s">
        <v>234</v>
      </c>
      <c r="B24" s="362"/>
      <c r="C24" s="362"/>
      <c r="D24" s="362"/>
      <c r="E24" s="362"/>
      <c r="F24" s="362"/>
      <c r="G24" s="362"/>
      <c r="H24" s="362"/>
      <c r="I24" s="362"/>
    </row>
    <row r="25" spans="1:10" x14ac:dyDescent="0.2">
      <c r="A25" s="362"/>
      <c r="B25" s="362"/>
      <c r="C25" s="362"/>
      <c r="D25" s="362"/>
      <c r="E25" s="362"/>
      <c r="F25" s="362"/>
      <c r="G25" s="362"/>
      <c r="H25" s="362"/>
      <c r="I25" s="362"/>
    </row>
    <row r="26" spans="1:10" x14ac:dyDescent="0.2">
      <c r="A26" s="362"/>
      <c r="B26" s="362"/>
      <c r="C26" s="362"/>
      <c r="D26" s="362"/>
      <c r="E26" s="362"/>
      <c r="F26" s="362"/>
      <c r="G26" s="362"/>
      <c r="H26" s="362"/>
      <c r="I26" s="362"/>
    </row>
    <row r="27" spans="1:10" hidden="1" x14ac:dyDescent="0.2">
      <c r="A27" s="44"/>
      <c r="B27" s="44"/>
      <c r="C27" s="44"/>
      <c r="D27" s="44"/>
      <c r="E27" s="44"/>
      <c r="F27" s="44"/>
      <c r="G27" s="44"/>
      <c r="H27" s="44"/>
      <c r="I27" s="44"/>
    </row>
    <row r="28" spans="1:10" ht="15.75" hidden="1" x14ac:dyDescent="0.25">
      <c r="A28" s="16" t="s">
        <v>124</v>
      </c>
    </row>
    <row r="29" spans="1:10" ht="15.75" hidden="1" x14ac:dyDescent="0.25">
      <c r="A29" s="16"/>
    </row>
    <row r="30" spans="1:10" ht="19.5" hidden="1" customHeight="1" x14ac:dyDescent="0.2">
      <c r="A30" s="360" t="s">
        <v>123</v>
      </c>
      <c r="B30" s="360"/>
      <c r="C30" s="360"/>
      <c r="D30" s="360"/>
      <c r="E30" s="360"/>
      <c r="F30" s="360"/>
      <c r="G30" s="360"/>
      <c r="H30" s="360"/>
      <c r="I30" s="360"/>
      <c r="J30" s="360"/>
    </row>
    <row r="31" spans="1:10" ht="19.5" hidden="1" customHeight="1" x14ac:dyDescent="0.2">
      <c r="A31" s="360"/>
      <c r="B31" s="360"/>
      <c r="C31" s="360"/>
      <c r="D31" s="360"/>
      <c r="E31" s="360"/>
      <c r="F31" s="360"/>
      <c r="G31" s="360"/>
      <c r="H31" s="360"/>
      <c r="I31" s="360"/>
      <c r="J31" s="360"/>
    </row>
    <row r="32" spans="1:10" ht="19.5" hidden="1" customHeight="1" x14ac:dyDescent="0.2">
      <c r="A32" s="360"/>
      <c r="B32" s="360"/>
      <c r="C32" s="360"/>
      <c r="D32" s="360"/>
      <c r="E32" s="360"/>
      <c r="F32" s="360"/>
      <c r="G32" s="360"/>
      <c r="H32" s="360"/>
      <c r="I32" s="360"/>
      <c r="J32" s="360"/>
    </row>
    <row r="33" spans="1:10" ht="19.5" hidden="1" customHeight="1" x14ac:dyDescent="0.2">
      <c r="A33" s="360"/>
      <c r="B33" s="360"/>
      <c r="C33" s="360"/>
      <c r="D33" s="360"/>
      <c r="E33" s="360"/>
      <c r="F33" s="360"/>
      <c r="G33" s="360"/>
      <c r="H33" s="360"/>
      <c r="I33" s="360"/>
      <c r="J33" s="360"/>
    </row>
    <row r="34" spans="1:10" ht="19.5" hidden="1" customHeight="1" x14ac:dyDescent="0.2">
      <c r="A34" s="360"/>
      <c r="B34" s="360"/>
      <c r="C34" s="360"/>
      <c r="D34" s="360"/>
      <c r="E34" s="360"/>
      <c r="F34" s="360"/>
      <c r="G34" s="360"/>
      <c r="H34" s="360"/>
      <c r="I34" s="360"/>
      <c r="J34" s="360"/>
    </row>
    <row r="35" spans="1:10" hidden="1" x14ac:dyDescent="0.2"/>
    <row r="36" spans="1:10" ht="18.75" hidden="1" customHeight="1" x14ac:dyDescent="0.2">
      <c r="A36" s="360" t="s">
        <v>121</v>
      </c>
      <c r="B36" s="360"/>
      <c r="C36" s="360"/>
      <c r="D36" s="360"/>
      <c r="E36" s="360"/>
      <c r="F36" s="360"/>
      <c r="G36" s="360"/>
      <c r="H36" s="360"/>
      <c r="I36" s="360"/>
      <c r="J36" s="360"/>
    </row>
    <row r="37" spans="1:10" ht="18.75" hidden="1" customHeight="1" x14ac:dyDescent="0.2">
      <c r="A37" s="360"/>
      <c r="B37" s="360"/>
      <c r="C37" s="360"/>
      <c r="D37" s="360"/>
      <c r="E37" s="360"/>
      <c r="F37" s="360"/>
      <c r="G37" s="360"/>
      <c r="H37" s="360"/>
      <c r="I37" s="360"/>
      <c r="J37" s="360"/>
    </row>
    <row r="38" spans="1:10" ht="18.75" hidden="1" customHeight="1" x14ac:dyDescent="0.2">
      <c r="A38" s="360"/>
      <c r="B38" s="360"/>
      <c r="C38" s="360"/>
      <c r="D38" s="360"/>
      <c r="E38" s="360"/>
      <c r="F38" s="360"/>
      <c r="G38" s="360"/>
      <c r="H38" s="360"/>
      <c r="I38" s="360"/>
      <c r="J38" s="360"/>
    </row>
    <row r="39" spans="1:10" ht="18.75" hidden="1" customHeight="1" x14ac:dyDescent="0.2">
      <c r="A39" s="360"/>
      <c r="B39" s="360"/>
      <c r="C39" s="360"/>
      <c r="D39" s="360"/>
      <c r="E39" s="360"/>
      <c r="F39" s="360"/>
      <c r="G39" s="360"/>
      <c r="H39" s="360"/>
      <c r="I39" s="360"/>
      <c r="J39" s="360"/>
    </row>
    <row r="40" spans="1:10" ht="18.75" hidden="1" customHeight="1" x14ac:dyDescent="0.2">
      <c r="A40" s="360"/>
      <c r="B40" s="360"/>
      <c r="C40" s="360"/>
      <c r="D40" s="360"/>
      <c r="E40" s="360"/>
      <c r="F40" s="360"/>
      <c r="G40" s="360"/>
      <c r="H40" s="360"/>
      <c r="I40" s="360"/>
      <c r="J40" s="360"/>
    </row>
    <row r="41" spans="1:10" ht="18.75" hidden="1" customHeight="1" x14ac:dyDescent="0.2">
      <c r="A41" s="360"/>
      <c r="B41" s="360"/>
      <c r="C41" s="360"/>
      <c r="D41" s="360"/>
      <c r="E41" s="360"/>
      <c r="F41" s="360"/>
      <c r="G41" s="360"/>
      <c r="H41" s="360"/>
      <c r="I41" s="360"/>
      <c r="J41" s="360"/>
    </row>
    <row r="42" spans="1:10" ht="21.75" hidden="1" customHeight="1" x14ac:dyDescent="0.2">
      <c r="A42" s="360"/>
      <c r="B42" s="360"/>
      <c r="C42" s="360"/>
      <c r="D42" s="360"/>
      <c r="E42" s="360"/>
      <c r="F42" s="360"/>
      <c r="G42" s="360"/>
      <c r="H42" s="360"/>
      <c r="I42" s="360"/>
      <c r="J42" s="360"/>
    </row>
    <row r="43" spans="1:10" hidden="1" x14ac:dyDescent="0.2">
      <c r="A43" s="360" t="s">
        <v>122</v>
      </c>
      <c r="B43" s="360"/>
      <c r="C43" s="360"/>
      <c r="D43" s="360"/>
      <c r="E43" s="360"/>
      <c r="F43" s="360"/>
      <c r="G43" s="360"/>
      <c r="H43" s="360"/>
      <c r="I43" s="360"/>
      <c r="J43" s="360"/>
    </row>
    <row r="44" spans="1:10" hidden="1" x14ac:dyDescent="0.2">
      <c r="A44" s="360"/>
      <c r="B44" s="360"/>
      <c r="C44" s="360"/>
      <c r="D44" s="360"/>
      <c r="E44" s="360"/>
      <c r="F44" s="360"/>
      <c r="G44" s="360"/>
      <c r="H44" s="360"/>
      <c r="I44" s="360"/>
      <c r="J44" s="360"/>
    </row>
    <row r="45" spans="1:10" hidden="1" x14ac:dyDescent="0.2">
      <c r="A45" s="360"/>
      <c r="B45" s="360"/>
      <c r="C45" s="360"/>
      <c r="D45" s="360"/>
      <c r="E45" s="360"/>
      <c r="F45" s="360"/>
      <c r="G45" s="360"/>
      <c r="H45" s="360"/>
      <c r="I45" s="360"/>
      <c r="J45" s="360"/>
    </row>
    <row r="46" spans="1:10" hidden="1" x14ac:dyDescent="0.2">
      <c r="A46" s="360"/>
      <c r="B46" s="360"/>
      <c r="C46" s="360"/>
      <c r="D46" s="360"/>
      <c r="E46" s="360"/>
      <c r="F46" s="360"/>
      <c r="G46" s="360"/>
      <c r="H46" s="360"/>
      <c r="I46" s="360"/>
      <c r="J46" s="360"/>
    </row>
    <row r="47" spans="1:10" hidden="1" x14ac:dyDescent="0.2">
      <c r="A47" s="360"/>
      <c r="B47" s="360"/>
      <c r="C47" s="360"/>
      <c r="D47" s="360"/>
      <c r="E47" s="360"/>
      <c r="F47" s="360"/>
      <c r="G47" s="360"/>
      <c r="H47" s="360"/>
      <c r="I47" s="360"/>
      <c r="J47" s="360"/>
    </row>
    <row r="48" spans="1:10" hidden="1" x14ac:dyDescent="0.2">
      <c r="A48" s="360"/>
      <c r="B48" s="360"/>
      <c r="C48" s="360"/>
      <c r="D48" s="360"/>
      <c r="E48" s="360"/>
      <c r="F48" s="360"/>
      <c r="G48" s="360"/>
      <c r="H48" s="360"/>
      <c r="I48" s="360"/>
      <c r="J48" s="360"/>
    </row>
    <row r="49" spans="1:10" hidden="1" x14ac:dyDescent="0.2">
      <c r="A49" s="360"/>
      <c r="B49" s="360"/>
      <c r="C49" s="360"/>
      <c r="D49" s="360"/>
      <c r="E49" s="360"/>
      <c r="F49" s="360"/>
      <c r="G49" s="360"/>
      <c r="H49" s="360"/>
      <c r="I49" s="360"/>
      <c r="J49" s="360"/>
    </row>
    <row r="50" spans="1:10" hidden="1" x14ac:dyDescent="0.2">
      <c r="A50" s="360"/>
      <c r="B50" s="360"/>
      <c r="C50" s="360"/>
      <c r="D50" s="360"/>
      <c r="E50" s="360"/>
      <c r="F50" s="360"/>
      <c r="G50" s="360"/>
      <c r="H50" s="360"/>
      <c r="I50" s="360"/>
      <c r="J50" s="360"/>
    </row>
    <row r="51" spans="1:10" hidden="1" x14ac:dyDescent="0.2">
      <c r="A51" s="360"/>
      <c r="B51" s="360"/>
      <c r="C51" s="360"/>
      <c r="D51" s="360"/>
      <c r="E51" s="360"/>
      <c r="F51" s="360"/>
      <c r="G51" s="360"/>
      <c r="H51" s="360"/>
      <c r="I51" s="360"/>
      <c r="J51" s="360"/>
    </row>
    <row r="52" spans="1:10" hidden="1" x14ac:dyDescent="0.2">
      <c r="A52" s="360"/>
      <c r="B52" s="360"/>
      <c r="C52" s="360"/>
      <c r="D52" s="360"/>
      <c r="E52" s="360"/>
      <c r="F52" s="360"/>
      <c r="G52" s="360"/>
      <c r="H52" s="360"/>
      <c r="I52" s="360"/>
      <c r="J52" s="360"/>
    </row>
    <row r="53" spans="1:10" hidden="1" x14ac:dyDescent="0.2">
      <c r="A53" s="360"/>
      <c r="B53" s="360"/>
      <c r="C53" s="360"/>
      <c r="D53" s="360"/>
      <c r="E53" s="360"/>
      <c r="F53" s="360"/>
      <c r="G53" s="360"/>
      <c r="H53" s="360"/>
      <c r="I53" s="360"/>
      <c r="J53" s="360"/>
    </row>
    <row r="54" spans="1:10" hidden="1" x14ac:dyDescent="0.2">
      <c r="A54" s="360"/>
      <c r="B54" s="360"/>
      <c r="C54" s="360"/>
      <c r="D54" s="360"/>
      <c r="E54" s="360"/>
      <c r="F54" s="360"/>
      <c r="G54" s="360"/>
      <c r="H54" s="360"/>
      <c r="I54" s="360"/>
      <c r="J54" s="360"/>
    </row>
    <row r="55" spans="1:10" hidden="1" x14ac:dyDescent="0.2">
      <c r="A55" s="360"/>
      <c r="B55" s="360"/>
      <c r="C55" s="360"/>
      <c r="D55" s="360"/>
      <c r="E55" s="360"/>
      <c r="F55" s="360"/>
      <c r="G55" s="360"/>
      <c r="H55" s="360"/>
      <c r="I55" s="360"/>
      <c r="J55" s="360"/>
    </row>
    <row r="56" spans="1:10" hidden="1" x14ac:dyDescent="0.2">
      <c r="A56" s="360"/>
      <c r="B56" s="360"/>
      <c r="C56" s="360"/>
      <c r="D56" s="360"/>
      <c r="E56" s="360"/>
      <c r="F56" s="360"/>
      <c r="G56" s="360"/>
      <c r="H56" s="360"/>
      <c r="I56" s="360"/>
      <c r="J56" s="360"/>
    </row>
    <row r="57" spans="1:10" hidden="1" x14ac:dyDescent="0.2"/>
  </sheetData>
  <mergeCells count="5">
    <mergeCell ref="E3:F3"/>
    <mergeCell ref="A24:I26"/>
    <mergeCell ref="A30:J34"/>
    <mergeCell ref="A36:J42"/>
    <mergeCell ref="A43:J56"/>
  </mergeCells>
  <pageMargins left="0.7" right="0.7" top="0.75" bottom="0.75" header="0.3" footer="0.3"/>
  <pageSetup scale="79" orientation="portrait" r:id="rId1"/>
</worksheet>
</file>

<file path=xl/worksheets/sheet10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033BA3-9FD0-4719-9C5A-56217EBBDA7E}">
  <sheetPr>
    <pageSetUpPr fitToPage="1"/>
  </sheetPr>
  <dimension ref="A1:I61"/>
  <sheetViews>
    <sheetView zoomScale="85" zoomScaleNormal="85" workbookViewId="0">
      <selection activeCell="O58" sqref="O58"/>
    </sheetView>
  </sheetViews>
  <sheetFormatPr defaultColWidth="9.77734375" defaultRowHeight="15" x14ac:dyDescent="0.2"/>
  <cols>
    <col min="1" max="2" width="9.77734375" style="10"/>
    <col min="3" max="3" width="13.5546875" style="10" customWidth="1"/>
    <col min="4" max="4" width="14.109375" style="10" customWidth="1"/>
    <col min="5" max="6" width="15.77734375" style="10" customWidth="1"/>
    <col min="7" max="8" width="14.77734375" style="10" customWidth="1"/>
    <col min="9" max="9" width="4.77734375" style="10" customWidth="1"/>
    <col min="10" max="16384" width="9.77734375" style="10"/>
  </cols>
  <sheetData>
    <row r="1" spans="1:9" ht="15" customHeight="1" x14ac:dyDescent="0.2">
      <c r="H1" s="182" t="s">
        <v>116</v>
      </c>
    </row>
    <row r="2" spans="1:9" ht="15" customHeight="1" x14ac:dyDescent="0.2">
      <c r="H2" s="9"/>
    </row>
    <row r="3" spans="1:9" ht="15" customHeight="1" x14ac:dyDescent="0.2"/>
    <row r="4" spans="1:9" ht="15" customHeight="1" x14ac:dyDescent="0.25">
      <c r="A4" s="398" t="str">
        <f>+'NLF 10'!E2</f>
        <v>NLF Example Fund 10</v>
      </c>
      <c r="B4" s="398"/>
      <c r="C4" s="398"/>
      <c r="D4" s="398"/>
      <c r="E4" s="398"/>
      <c r="F4" s="398"/>
      <c r="G4" s="398"/>
      <c r="H4" s="398"/>
    </row>
    <row r="5" spans="1:9" ht="15" customHeight="1" x14ac:dyDescent="0.25">
      <c r="A5" s="397" t="s">
        <v>156</v>
      </c>
      <c r="B5" s="397"/>
      <c r="C5" s="397"/>
      <c r="D5" s="397"/>
      <c r="E5" s="397"/>
      <c r="F5" s="397"/>
      <c r="G5" s="397"/>
      <c r="H5" s="397"/>
    </row>
    <row r="6" spans="1:9" ht="15" customHeight="1" x14ac:dyDescent="0.25">
      <c r="A6" s="397" t="str">
        <f>+'NLF 10'!E3</f>
        <v>Fund XXXX</v>
      </c>
      <c r="B6" s="397"/>
      <c r="C6" s="397"/>
      <c r="D6" s="397"/>
      <c r="E6" s="397"/>
      <c r="F6" s="397"/>
      <c r="G6" s="397"/>
      <c r="H6" s="397"/>
    </row>
    <row r="7" spans="1:9" ht="15" customHeight="1" x14ac:dyDescent="0.2">
      <c r="C7" s="9"/>
      <c r="D7" s="9"/>
    </row>
    <row r="8" spans="1:9" ht="15" customHeight="1" x14ac:dyDescent="0.2">
      <c r="D8" s="340" t="s">
        <v>697</v>
      </c>
      <c r="E8" s="399" t="s">
        <v>698</v>
      </c>
      <c r="F8" s="400"/>
      <c r="G8" s="400"/>
      <c r="H8" s="401"/>
    </row>
    <row r="9" spans="1:9" ht="15" customHeight="1" x14ac:dyDescent="0.2">
      <c r="D9" s="5" t="s">
        <v>28</v>
      </c>
      <c r="E9" s="5" t="s">
        <v>28</v>
      </c>
      <c r="F9" s="5" t="s">
        <v>29</v>
      </c>
      <c r="G9" s="29" t="s">
        <v>29</v>
      </c>
      <c r="H9" s="30"/>
      <c r="I9" s="28"/>
    </row>
    <row r="10" spans="1:9" ht="15" customHeight="1" x14ac:dyDescent="0.2">
      <c r="D10" s="5" t="s">
        <v>30</v>
      </c>
      <c r="E10" s="5" t="s">
        <v>30</v>
      </c>
      <c r="F10" s="5" t="s">
        <v>30</v>
      </c>
      <c r="G10" s="29" t="s">
        <v>30</v>
      </c>
      <c r="H10" s="30"/>
      <c r="I10" s="28"/>
    </row>
    <row r="11" spans="1:9" ht="15" customHeight="1" x14ac:dyDescent="0.25">
      <c r="A11" s="223" t="s">
        <v>31</v>
      </c>
      <c r="B11" s="91"/>
      <c r="C11" s="91"/>
      <c r="D11" s="31">
        <f>+E11-1</f>
        <v>2024</v>
      </c>
      <c r="E11" s="31">
        <f>+F11-1</f>
        <v>2025</v>
      </c>
      <c r="F11" s="31">
        <f>+G11-1</f>
        <v>2026</v>
      </c>
      <c r="G11" s="32">
        <f>+TOC!D2</f>
        <v>2027</v>
      </c>
      <c r="H11" s="33"/>
      <c r="I11" s="28"/>
    </row>
    <row r="12" spans="1:9" ht="21" customHeight="1" x14ac:dyDescent="0.2">
      <c r="A12" s="338" t="s">
        <v>85</v>
      </c>
      <c r="B12" s="91"/>
      <c r="C12" s="91"/>
      <c r="D12" s="117">
        <v>0</v>
      </c>
      <c r="E12" s="117">
        <v>0</v>
      </c>
      <c r="F12" s="118">
        <v>0</v>
      </c>
      <c r="G12" s="113"/>
      <c r="H12" s="120">
        <v>0</v>
      </c>
      <c r="I12" s="53"/>
    </row>
    <row r="13" spans="1:9" ht="21" customHeight="1" x14ac:dyDescent="0.2">
      <c r="A13" s="338" t="s">
        <v>65</v>
      </c>
      <c r="B13" s="91"/>
      <c r="C13" s="91"/>
      <c r="D13" s="117">
        <v>0</v>
      </c>
      <c r="E13" s="117">
        <v>0</v>
      </c>
      <c r="F13" s="118">
        <v>0</v>
      </c>
      <c r="G13" s="113"/>
      <c r="H13" s="120">
        <v>0</v>
      </c>
      <c r="I13" s="53"/>
    </row>
    <row r="14" spans="1:9" ht="21" customHeight="1" x14ac:dyDescent="0.2">
      <c r="A14" s="338" t="s">
        <v>82</v>
      </c>
      <c r="B14" s="91"/>
      <c r="C14" s="91"/>
      <c r="D14" s="117">
        <v>0</v>
      </c>
      <c r="E14" s="117">
        <v>0</v>
      </c>
      <c r="F14" s="118">
        <v>0</v>
      </c>
      <c r="G14" s="113"/>
      <c r="H14" s="120">
        <v>0</v>
      </c>
      <c r="I14" s="34"/>
    </row>
    <row r="15" spans="1:9" ht="20.25" customHeight="1" x14ac:dyDescent="0.2">
      <c r="A15" s="338" t="s">
        <v>86</v>
      </c>
      <c r="B15" s="91"/>
      <c r="C15" s="91"/>
      <c r="D15" s="117">
        <v>0</v>
      </c>
      <c r="E15" s="117">
        <v>0</v>
      </c>
      <c r="F15" s="118">
        <v>0</v>
      </c>
      <c r="G15" s="113"/>
      <c r="H15" s="120">
        <v>0</v>
      </c>
      <c r="I15" s="34"/>
    </row>
    <row r="16" spans="1:9" ht="21" customHeight="1" x14ac:dyDescent="0.2">
      <c r="A16" s="338" t="s">
        <v>87</v>
      </c>
      <c r="B16" s="91"/>
      <c r="C16" s="91"/>
      <c r="D16" s="117">
        <v>0</v>
      </c>
      <c r="E16" s="117">
        <v>0</v>
      </c>
      <c r="F16" s="118">
        <v>0</v>
      </c>
      <c r="G16" s="113"/>
      <c r="H16" s="120">
        <v>0</v>
      </c>
      <c r="I16" s="34"/>
    </row>
    <row r="17" spans="1:9" ht="20.25" customHeight="1" x14ac:dyDescent="0.2">
      <c r="A17" s="338" t="s">
        <v>140</v>
      </c>
      <c r="B17" s="91"/>
      <c r="C17" s="91"/>
      <c r="D17" s="117">
        <v>0</v>
      </c>
      <c r="E17" s="117">
        <v>0</v>
      </c>
      <c r="F17" s="118">
        <v>0</v>
      </c>
      <c r="G17" s="113"/>
      <c r="H17" s="120">
        <v>0</v>
      </c>
      <c r="I17" s="34"/>
    </row>
    <row r="18" spans="1:9" ht="20.25" customHeight="1" x14ac:dyDescent="0.2">
      <c r="A18" s="338" t="s">
        <v>80</v>
      </c>
      <c r="B18" s="91"/>
      <c r="C18" s="91"/>
      <c r="D18" s="117">
        <v>0</v>
      </c>
      <c r="E18" s="117">
        <v>0</v>
      </c>
      <c r="F18" s="118">
        <v>0</v>
      </c>
      <c r="G18" s="113"/>
      <c r="H18" s="120">
        <v>0</v>
      </c>
      <c r="I18" s="34"/>
    </row>
    <row r="19" spans="1:9" ht="20.25" customHeight="1" x14ac:dyDescent="0.2">
      <c r="A19" s="338" t="s">
        <v>56</v>
      </c>
      <c r="B19" s="91"/>
      <c r="C19" s="91"/>
      <c r="D19" s="117">
        <v>0</v>
      </c>
      <c r="E19" s="117">
        <v>0</v>
      </c>
      <c r="F19" s="118">
        <v>0</v>
      </c>
      <c r="G19" s="113"/>
      <c r="H19" s="120">
        <v>0</v>
      </c>
      <c r="I19" s="34"/>
    </row>
    <row r="20" spans="1:9" ht="20.25" customHeight="1" x14ac:dyDescent="0.2">
      <c r="A20" s="338" t="s">
        <v>92</v>
      </c>
      <c r="B20" s="91"/>
      <c r="C20" s="91"/>
      <c r="D20" s="117">
        <v>0</v>
      </c>
      <c r="E20" s="117">
        <v>0</v>
      </c>
      <c r="F20" s="118">
        <v>0</v>
      </c>
      <c r="G20" s="113"/>
      <c r="H20" s="120">
        <v>0</v>
      </c>
      <c r="I20" s="34"/>
    </row>
    <row r="21" spans="1:9" ht="21" customHeight="1" x14ac:dyDescent="0.2">
      <c r="A21" s="338"/>
      <c r="B21" s="91"/>
      <c r="C21" s="91"/>
      <c r="D21" s="117">
        <v>0</v>
      </c>
      <c r="E21" s="117">
        <v>0</v>
      </c>
      <c r="F21" s="118">
        <v>0</v>
      </c>
      <c r="G21" s="113"/>
      <c r="H21" s="120">
        <v>0</v>
      </c>
      <c r="I21" s="34"/>
    </row>
    <row r="22" spans="1:9" ht="21" customHeight="1" x14ac:dyDescent="0.2">
      <c r="A22" s="338"/>
      <c r="B22" s="91"/>
      <c r="C22" s="91"/>
      <c r="D22" s="117">
        <v>0</v>
      </c>
      <c r="E22" s="117">
        <v>0</v>
      </c>
      <c r="F22" s="118">
        <v>0</v>
      </c>
      <c r="G22" s="113"/>
      <c r="H22" s="120">
        <v>0</v>
      </c>
      <c r="I22" s="34"/>
    </row>
    <row r="23" spans="1:9" ht="21" customHeight="1" x14ac:dyDescent="0.2">
      <c r="A23" s="338"/>
      <c r="B23" s="91"/>
      <c r="C23" s="91"/>
      <c r="D23" s="117">
        <v>0</v>
      </c>
      <c r="E23" s="117">
        <v>0</v>
      </c>
      <c r="F23" s="118">
        <v>0</v>
      </c>
      <c r="G23" s="113"/>
      <c r="H23" s="120">
        <v>0</v>
      </c>
      <c r="I23" s="34"/>
    </row>
    <row r="24" spans="1:9" ht="21" customHeight="1" x14ac:dyDescent="0.2">
      <c r="A24" s="338"/>
      <c r="B24" s="91"/>
      <c r="C24" s="91"/>
      <c r="D24" s="117">
        <v>0</v>
      </c>
      <c r="E24" s="117">
        <v>0</v>
      </c>
      <c r="F24" s="118">
        <v>0</v>
      </c>
      <c r="G24" s="113"/>
      <c r="H24" s="120">
        <v>0</v>
      </c>
      <c r="I24" s="34"/>
    </row>
    <row r="25" spans="1:9" ht="20.25" customHeight="1" x14ac:dyDescent="0.2">
      <c r="A25" s="220"/>
      <c r="B25" s="91"/>
      <c r="C25" s="91"/>
      <c r="D25" s="117">
        <v>0</v>
      </c>
      <c r="E25" s="117">
        <v>0</v>
      </c>
      <c r="F25" s="118">
        <v>0</v>
      </c>
      <c r="G25" s="113"/>
      <c r="H25" s="120">
        <v>0</v>
      </c>
      <c r="I25" s="34"/>
    </row>
    <row r="26" spans="1:9" ht="28.5" customHeight="1" x14ac:dyDescent="0.2">
      <c r="A26" s="220" t="s">
        <v>135</v>
      </c>
      <c r="B26" s="91"/>
      <c r="C26" s="91"/>
      <c r="D26" s="35">
        <f>SUM(D12:D25)</f>
        <v>0</v>
      </c>
      <c r="E26" s="35">
        <f>SUM(E12:E25)</f>
        <v>0</v>
      </c>
      <c r="F26" s="35">
        <f>SUM(F12:F25)</f>
        <v>0</v>
      </c>
      <c r="G26" s="55"/>
      <c r="H26" s="207">
        <f>SUM(H12:H25)</f>
        <v>0</v>
      </c>
      <c r="I26" s="53"/>
    </row>
    <row r="27" spans="1:9" x14ac:dyDescent="0.2">
      <c r="A27" s="91"/>
      <c r="B27" s="91"/>
      <c r="C27" s="91"/>
      <c r="D27" s="1"/>
      <c r="E27" s="1"/>
      <c r="F27" s="1"/>
      <c r="H27" s="1"/>
    </row>
    <row r="28" spans="1:9" x14ac:dyDescent="0.2">
      <c r="A28" s="91"/>
      <c r="B28" s="91"/>
      <c r="C28" s="91"/>
      <c r="D28" s="2" t="s">
        <v>28</v>
      </c>
      <c r="E28" s="2" t="s">
        <v>28</v>
      </c>
      <c r="F28" s="2" t="s">
        <v>29</v>
      </c>
      <c r="G28" s="3"/>
      <c r="H28" s="216" t="s">
        <v>41</v>
      </c>
    </row>
    <row r="29" spans="1:9" ht="15.75" x14ac:dyDescent="0.25">
      <c r="A29" s="223"/>
      <c r="B29" s="91"/>
      <c r="C29" s="91"/>
      <c r="D29" s="5" t="s">
        <v>42</v>
      </c>
      <c r="E29" s="5" t="s">
        <v>42</v>
      </c>
      <c r="F29" s="5" t="s">
        <v>42</v>
      </c>
      <c r="G29" s="6" t="s">
        <v>43</v>
      </c>
      <c r="H29" s="217" t="s">
        <v>44</v>
      </c>
    </row>
    <row r="30" spans="1:9" ht="20.25" customHeight="1" x14ac:dyDescent="0.25">
      <c r="A30" s="223" t="s">
        <v>45</v>
      </c>
      <c r="B30" s="91"/>
      <c r="C30" s="91"/>
      <c r="D30" s="5">
        <f>+D11</f>
        <v>2024</v>
      </c>
      <c r="E30" s="5">
        <f>+E11</f>
        <v>2025</v>
      </c>
      <c r="F30" s="5">
        <f>+F11</f>
        <v>2026</v>
      </c>
      <c r="G30" s="8">
        <f>+G11</f>
        <v>2027</v>
      </c>
      <c r="H30" s="217">
        <f>+G11</f>
        <v>2027</v>
      </c>
    </row>
    <row r="31" spans="1:9" ht="20.25" customHeight="1" x14ac:dyDescent="0.2">
      <c r="A31" s="338" t="s">
        <v>68</v>
      </c>
      <c r="B31" s="91"/>
      <c r="C31" s="91"/>
      <c r="D31" s="111">
        <v>0</v>
      </c>
      <c r="E31" s="111">
        <v>0</v>
      </c>
      <c r="F31" s="111">
        <v>0</v>
      </c>
      <c r="G31" s="112">
        <v>0</v>
      </c>
      <c r="H31" s="111">
        <v>0</v>
      </c>
    </row>
    <row r="32" spans="1:9" ht="20.25" customHeight="1" x14ac:dyDescent="0.2">
      <c r="A32" s="338" t="s">
        <v>178</v>
      </c>
      <c r="B32" s="91"/>
      <c r="C32" s="91"/>
      <c r="D32" s="111">
        <v>0</v>
      </c>
      <c r="E32" s="111">
        <v>0</v>
      </c>
      <c r="F32" s="111">
        <v>0</v>
      </c>
      <c r="G32" s="112">
        <v>0</v>
      </c>
      <c r="H32" s="111">
        <v>0</v>
      </c>
      <c r="I32" s="28"/>
    </row>
    <row r="33" spans="1:9" ht="20.25" customHeight="1" x14ac:dyDescent="0.2">
      <c r="A33" s="338" t="s">
        <v>216</v>
      </c>
      <c r="B33" s="91"/>
      <c r="C33" s="91"/>
      <c r="D33" s="111">
        <v>0</v>
      </c>
      <c r="E33" s="111">
        <v>0</v>
      </c>
      <c r="F33" s="111">
        <v>0</v>
      </c>
      <c r="G33" s="112">
        <v>0</v>
      </c>
      <c r="H33" s="111">
        <v>0</v>
      </c>
      <c r="I33" s="28"/>
    </row>
    <row r="34" spans="1:9" ht="20.25" customHeight="1" x14ac:dyDescent="0.2">
      <c r="A34" s="338" t="s">
        <v>217</v>
      </c>
      <c r="B34" s="91"/>
      <c r="C34" s="91"/>
      <c r="D34" s="111">
        <v>0</v>
      </c>
      <c r="E34" s="111">
        <v>0</v>
      </c>
      <c r="F34" s="111">
        <v>0</v>
      </c>
      <c r="G34" s="112">
        <v>0</v>
      </c>
      <c r="H34" s="111">
        <v>0</v>
      </c>
      <c r="I34" s="28"/>
    </row>
    <row r="35" spans="1:9" ht="20.25" customHeight="1" x14ac:dyDescent="0.2">
      <c r="A35" s="338"/>
      <c r="B35" s="91"/>
      <c r="C35" s="91"/>
      <c r="D35" s="111">
        <v>0</v>
      </c>
      <c r="E35" s="111">
        <v>0</v>
      </c>
      <c r="F35" s="111">
        <v>0</v>
      </c>
      <c r="G35" s="112">
        <v>0</v>
      </c>
      <c r="H35" s="111">
        <v>0</v>
      </c>
      <c r="I35" s="28"/>
    </row>
    <row r="36" spans="1:9" ht="20.25" customHeight="1" x14ac:dyDescent="0.2">
      <c r="A36" s="338"/>
      <c r="B36" s="91"/>
      <c r="C36" s="91"/>
      <c r="D36" s="111">
        <v>0</v>
      </c>
      <c r="E36" s="111">
        <v>0</v>
      </c>
      <c r="F36" s="111">
        <v>0</v>
      </c>
      <c r="G36" s="112">
        <v>0</v>
      </c>
      <c r="H36" s="111">
        <v>0</v>
      </c>
      <c r="I36" s="28"/>
    </row>
    <row r="37" spans="1:9" ht="20.25" customHeight="1" x14ac:dyDescent="0.2">
      <c r="A37" s="338"/>
      <c r="B37" s="91"/>
      <c r="C37" s="91"/>
      <c r="D37" s="111">
        <v>0</v>
      </c>
      <c r="E37" s="111">
        <v>0</v>
      </c>
      <c r="F37" s="111">
        <v>0</v>
      </c>
      <c r="G37" s="112">
        <v>0</v>
      </c>
      <c r="H37" s="111">
        <v>0</v>
      </c>
      <c r="I37" s="28"/>
    </row>
    <row r="38" spans="1:9" ht="20.25" customHeight="1" x14ac:dyDescent="0.2">
      <c r="A38" s="338"/>
      <c r="B38" s="91"/>
      <c r="C38" s="91"/>
      <c r="D38" s="111">
        <v>0</v>
      </c>
      <c r="E38" s="111">
        <v>0</v>
      </c>
      <c r="F38" s="111">
        <v>0</v>
      </c>
      <c r="G38" s="112">
        <v>0</v>
      </c>
      <c r="H38" s="111">
        <v>0</v>
      </c>
      <c r="I38" s="28"/>
    </row>
    <row r="39" spans="1:9" ht="20.25" customHeight="1" x14ac:dyDescent="0.2">
      <c r="A39" s="338"/>
      <c r="B39" s="91"/>
      <c r="C39" s="91"/>
      <c r="D39" s="111">
        <v>0</v>
      </c>
      <c r="E39" s="111">
        <v>0</v>
      </c>
      <c r="F39" s="111">
        <v>0</v>
      </c>
      <c r="G39" s="112">
        <v>0</v>
      </c>
      <c r="H39" s="111">
        <v>0</v>
      </c>
      <c r="I39" s="28"/>
    </row>
    <row r="40" spans="1:9" ht="20.25" customHeight="1" x14ac:dyDescent="0.2">
      <c r="A40" s="338"/>
      <c r="B40" s="91"/>
      <c r="C40" s="91"/>
      <c r="D40" s="111">
        <v>0</v>
      </c>
      <c r="E40" s="111">
        <v>0</v>
      </c>
      <c r="F40" s="111">
        <v>0</v>
      </c>
      <c r="G40" s="112">
        <v>0</v>
      </c>
      <c r="H40" s="111">
        <v>0</v>
      </c>
      <c r="I40" s="28"/>
    </row>
    <row r="41" spans="1:9" ht="20.25" customHeight="1" x14ac:dyDescent="0.2">
      <c r="A41" s="338"/>
      <c r="B41" s="91"/>
      <c r="C41" s="91"/>
      <c r="D41" s="111">
        <v>0</v>
      </c>
      <c r="E41" s="111">
        <v>0</v>
      </c>
      <c r="F41" s="111">
        <v>0</v>
      </c>
      <c r="G41" s="112">
        <v>0</v>
      </c>
      <c r="H41" s="111">
        <v>0</v>
      </c>
      <c r="I41" s="28"/>
    </row>
    <row r="42" spans="1:9" ht="20.25" customHeight="1" x14ac:dyDescent="0.2">
      <c r="A42" s="338"/>
      <c r="B42" s="91"/>
      <c r="C42" s="91"/>
      <c r="D42" s="111">
        <v>0</v>
      </c>
      <c r="E42" s="111">
        <v>0</v>
      </c>
      <c r="F42" s="111">
        <v>0</v>
      </c>
      <c r="G42" s="112">
        <v>0</v>
      </c>
      <c r="H42" s="111">
        <v>0</v>
      </c>
      <c r="I42" s="28"/>
    </row>
    <row r="43" spans="1:9" ht="20.25" customHeight="1" x14ac:dyDescent="0.2">
      <c r="A43" s="338"/>
      <c r="B43" s="91"/>
      <c r="C43" s="91"/>
      <c r="D43" s="111">
        <v>0</v>
      </c>
      <c r="E43" s="111">
        <v>0</v>
      </c>
      <c r="F43" s="111">
        <v>0</v>
      </c>
      <c r="G43" s="112">
        <v>0</v>
      </c>
      <c r="H43" s="111">
        <v>0</v>
      </c>
      <c r="I43" s="28"/>
    </row>
    <row r="44" spans="1:9" ht="20.25" customHeight="1" x14ac:dyDescent="0.2">
      <c r="A44" s="338"/>
      <c r="B44" s="91"/>
      <c r="C44" s="91"/>
      <c r="D44" s="111">
        <v>0</v>
      </c>
      <c r="E44" s="111">
        <v>0</v>
      </c>
      <c r="F44" s="111">
        <v>0</v>
      </c>
      <c r="G44" s="112">
        <v>0</v>
      </c>
      <c r="H44" s="111">
        <v>0</v>
      </c>
      <c r="I44" s="28"/>
    </row>
    <row r="45" spans="1:9" ht="21" customHeight="1" x14ac:dyDescent="0.2">
      <c r="A45" s="338"/>
      <c r="B45" s="91"/>
      <c r="C45" s="91"/>
      <c r="D45" s="111">
        <v>0</v>
      </c>
      <c r="E45" s="111">
        <v>0</v>
      </c>
      <c r="F45" s="111">
        <v>0</v>
      </c>
      <c r="G45" s="112">
        <v>0</v>
      </c>
      <c r="H45" s="111">
        <v>0</v>
      </c>
      <c r="I45" s="28"/>
    </row>
    <row r="46" spans="1:9" ht="20.100000000000001" customHeight="1" x14ac:dyDescent="0.2">
      <c r="A46" s="338"/>
      <c r="B46" s="91"/>
      <c r="C46" s="91"/>
      <c r="D46" s="111">
        <v>0</v>
      </c>
      <c r="E46" s="111">
        <v>0</v>
      </c>
      <c r="F46" s="111">
        <v>0</v>
      </c>
      <c r="G46" s="112">
        <v>0</v>
      </c>
      <c r="H46" s="111">
        <v>0</v>
      </c>
      <c r="I46" s="28"/>
    </row>
    <row r="47" spans="1:9" ht="20.25" customHeight="1" x14ac:dyDescent="0.2">
      <c r="A47" s="338"/>
      <c r="B47" s="91"/>
      <c r="C47" s="91"/>
      <c r="D47" s="111">
        <v>0</v>
      </c>
      <c r="E47" s="111">
        <v>0</v>
      </c>
      <c r="F47" s="111">
        <v>0</v>
      </c>
      <c r="G47" s="112">
        <v>0</v>
      </c>
      <c r="H47" s="111">
        <v>0</v>
      </c>
      <c r="I47" s="28"/>
    </row>
    <row r="48" spans="1:9" ht="21" customHeight="1" x14ac:dyDescent="0.2">
      <c r="A48" s="338"/>
      <c r="B48" s="91"/>
      <c r="C48" s="91"/>
      <c r="D48" s="111">
        <v>0</v>
      </c>
      <c r="E48" s="111">
        <v>0</v>
      </c>
      <c r="F48" s="111">
        <v>0</v>
      </c>
      <c r="G48" s="112">
        <v>0</v>
      </c>
      <c r="H48" s="111">
        <v>0</v>
      </c>
      <c r="I48" s="28"/>
    </row>
    <row r="49" spans="1:9" ht="21" customHeight="1" x14ac:dyDescent="0.2">
      <c r="A49" s="338"/>
      <c r="B49" s="91"/>
      <c r="C49" s="91"/>
      <c r="D49" s="111">
        <v>0</v>
      </c>
      <c r="E49" s="111">
        <v>0</v>
      </c>
      <c r="F49" s="111">
        <v>0</v>
      </c>
      <c r="G49" s="112">
        <v>0</v>
      </c>
      <c r="H49" s="111">
        <v>0</v>
      </c>
      <c r="I49" s="28"/>
    </row>
    <row r="50" spans="1:9" ht="21" customHeight="1" x14ac:dyDescent="0.2">
      <c r="A50" s="338"/>
      <c r="B50" s="91"/>
      <c r="C50" s="91"/>
      <c r="D50" s="111">
        <v>0</v>
      </c>
      <c r="E50" s="111">
        <v>0</v>
      </c>
      <c r="F50" s="111">
        <v>0</v>
      </c>
      <c r="G50" s="112">
        <v>0</v>
      </c>
      <c r="H50" s="111">
        <v>0</v>
      </c>
      <c r="I50" s="28"/>
    </row>
    <row r="51" spans="1:9" ht="21" customHeight="1" x14ac:dyDescent="0.2">
      <c r="A51" s="338"/>
      <c r="B51" s="91"/>
      <c r="C51" s="91"/>
      <c r="D51" s="111">
        <v>0</v>
      </c>
      <c r="E51" s="111">
        <v>0</v>
      </c>
      <c r="F51" s="111">
        <v>0</v>
      </c>
      <c r="G51" s="112">
        <v>0</v>
      </c>
      <c r="H51" s="111">
        <v>0</v>
      </c>
      <c r="I51" s="28"/>
    </row>
    <row r="52" spans="1:9" ht="21" customHeight="1" x14ac:dyDescent="0.2">
      <c r="A52" s="338"/>
      <c r="B52" s="91"/>
      <c r="C52" s="91"/>
      <c r="D52" s="111">
        <v>0</v>
      </c>
      <c r="E52" s="111">
        <v>0</v>
      </c>
      <c r="F52" s="111">
        <v>0</v>
      </c>
      <c r="G52" s="112">
        <v>0</v>
      </c>
      <c r="H52" s="111">
        <v>0</v>
      </c>
      <c r="I52" s="28"/>
    </row>
    <row r="53" spans="1:9" ht="21" customHeight="1" x14ac:dyDescent="0.2">
      <c r="A53" s="338"/>
      <c r="B53" s="91"/>
      <c r="C53" s="91"/>
      <c r="D53" s="111">
        <v>0</v>
      </c>
      <c r="E53" s="111">
        <v>0</v>
      </c>
      <c r="F53" s="111">
        <v>0</v>
      </c>
      <c r="G53" s="112">
        <v>0</v>
      </c>
      <c r="H53" s="111">
        <v>0</v>
      </c>
      <c r="I53" s="28"/>
    </row>
    <row r="54" spans="1:9" ht="20.25" customHeight="1" x14ac:dyDescent="0.2">
      <c r="A54" s="220"/>
      <c r="B54" s="91"/>
      <c r="C54" s="91"/>
      <c r="D54" s="89">
        <v>0</v>
      </c>
      <c r="E54" s="89">
        <v>0</v>
      </c>
      <c r="F54" s="89">
        <v>0</v>
      </c>
      <c r="G54" s="90">
        <v>0</v>
      </c>
      <c r="H54" s="200">
        <v>0</v>
      </c>
    </row>
    <row r="55" spans="1:9" ht="20.100000000000001" customHeight="1" x14ac:dyDescent="0.25">
      <c r="A55" s="223" t="s">
        <v>143</v>
      </c>
      <c r="B55" s="91"/>
      <c r="C55" s="91"/>
      <c r="D55" s="35">
        <f>SUM(D31:D54)</f>
        <v>0</v>
      </c>
      <c r="E55" s="35">
        <f>SUM(E31:E54)</f>
        <v>0</v>
      </c>
      <c r="F55" s="35">
        <f>SUM(F31:F54)</f>
        <v>0</v>
      </c>
      <c r="G55" s="35">
        <f>SUM(G31:G54)</f>
        <v>0</v>
      </c>
      <c r="H55" s="194">
        <f>SUM(H31:H54)</f>
        <v>0</v>
      </c>
    </row>
    <row r="56" spans="1:9" ht="20.100000000000001" customHeight="1" x14ac:dyDescent="0.25">
      <c r="A56" s="223" t="s">
        <v>58</v>
      </c>
      <c r="B56" s="91"/>
      <c r="C56" s="91"/>
      <c r="D56" s="35">
        <f>D26-D55</f>
        <v>0</v>
      </c>
      <c r="E56" s="35">
        <f>E26-E55</f>
        <v>0</v>
      </c>
      <c r="F56" s="35">
        <f>F26-F55</f>
        <v>0</v>
      </c>
      <c r="G56" s="36">
        <f>H26-G55</f>
        <v>0</v>
      </c>
      <c r="H56" s="194">
        <f>H26-H55</f>
        <v>0</v>
      </c>
    </row>
    <row r="57" spans="1:9" ht="15.75" x14ac:dyDescent="0.25">
      <c r="A57" s="223" t="s">
        <v>59</v>
      </c>
      <c r="B57" s="91"/>
      <c r="C57" s="91"/>
      <c r="D57" s="89">
        <v>0</v>
      </c>
      <c r="E57" s="89">
        <f>D60</f>
        <v>0</v>
      </c>
      <c r="F57" s="35">
        <f>+E60</f>
        <v>0</v>
      </c>
      <c r="G57" s="36">
        <f>+F60</f>
        <v>0</v>
      </c>
      <c r="H57" s="194">
        <f>+F60</f>
        <v>0</v>
      </c>
    </row>
    <row r="58" spans="1:9" ht="20.100000000000001" customHeight="1" x14ac:dyDescent="0.25">
      <c r="A58" s="223" t="s">
        <v>60</v>
      </c>
      <c r="B58" s="91"/>
      <c r="C58" s="91"/>
      <c r="D58" s="89">
        <v>0</v>
      </c>
      <c r="E58" s="89">
        <v>0</v>
      </c>
      <c r="F58" s="89">
        <v>0</v>
      </c>
      <c r="G58" s="90">
        <v>0</v>
      </c>
      <c r="H58" s="195">
        <v>0</v>
      </c>
    </row>
    <row r="59" spans="1:9" ht="20.100000000000001" customHeight="1" x14ac:dyDescent="0.25">
      <c r="A59" s="223" t="s">
        <v>66</v>
      </c>
      <c r="B59" s="91"/>
      <c r="C59" s="91"/>
      <c r="D59" s="89">
        <v>0</v>
      </c>
      <c r="E59" s="89">
        <v>0</v>
      </c>
      <c r="F59" s="89">
        <v>0</v>
      </c>
      <c r="G59" s="90">
        <v>0</v>
      </c>
      <c r="H59" s="195">
        <v>0</v>
      </c>
    </row>
    <row r="60" spans="1:9" ht="20.100000000000001" customHeight="1" x14ac:dyDescent="0.25">
      <c r="A60" s="223" t="s">
        <v>144</v>
      </c>
      <c r="B60" s="91"/>
      <c r="C60" s="91"/>
      <c r="D60" s="191">
        <f>D56+D57+D58-D59</f>
        <v>0</v>
      </c>
      <c r="E60" s="191">
        <f>E56+E57+E58-E59</f>
        <v>0</v>
      </c>
      <c r="F60" s="192">
        <f>F56+F57+F58-F59</f>
        <v>0</v>
      </c>
      <c r="G60" s="193">
        <f>G56+G57+G58-G59</f>
        <v>0</v>
      </c>
      <c r="H60" s="196">
        <f>H56+H57+H58-H59</f>
        <v>0</v>
      </c>
    </row>
    <row r="61" spans="1:9" ht="20.100000000000001" customHeight="1" x14ac:dyDescent="0.2"/>
  </sheetData>
  <mergeCells count="4">
    <mergeCell ref="A4:H4"/>
    <mergeCell ref="A5:H5"/>
    <mergeCell ref="A6:H6"/>
    <mergeCell ref="E8:H8"/>
  </mergeCells>
  <pageMargins left="0.7" right="0.7" top="0.75" bottom="0.75" header="0.3" footer="0.3"/>
  <pageSetup scale="63" orientation="portrait" r:id="rId1"/>
  <legacyDrawing r:id="rId2"/>
</worksheet>
</file>

<file path=xl/worksheets/sheet1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4E5235-299F-426B-B024-3A64076B33DE}">
  <dimension ref="A1:D3"/>
  <sheetViews>
    <sheetView workbookViewId="0"/>
  </sheetViews>
  <sheetFormatPr defaultRowHeight="15.75" x14ac:dyDescent="0.25"/>
  <sheetData>
    <row r="1" spans="1:4" x14ac:dyDescent="0.25">
      <c r="A1">
        <v>1787767845874</v>
      </c>
      <c r="B1" t="s">
        <v>390</v>
      </c>
      <c r="C1" t="s">
        <v>391</v>
      </c>
      <c r="D1">
        <v>2</v>
      </c>
    </row>
    <row r="2" spans="1:4" x14ac:dyDescent="0.25">
      <c r="A2">
        <v>1787767846198</v>
      </c>
      <c r="B2" t="s">
        <v>392</v>
      </c>
      <c r="C2" t="s">
        <v>405</v>
      </c>
      <c r="D2" t="s">
        <v>406</v>
      </c>
    </row>
    <row r="3" spans="1:4" x14ac:dyDescent="0.25">
      <c r="A3">
        <v>1789502173653</v>
      </c>
      <c r="B3" t="s">
        <v>409</v>
      </c>
      <c r="C3" t="s">
        <v>405</v>
      </c>
      <c r="D3" t="s">
        <v>696</v>
      </c>
    </row>
  </sheetData>
  <pageMargins left="0.7" right="0.7" top="0.75" bottom="0.75" header="0.3" footer="0.3"/>
</worksheet>
</file>

<file path=xl/worksheets/sheet1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83ECF7-A6D2-4836-9E54-2F7E6B7EC1BB}">
  <dimension ref="A1:D14"/>
  <sheetViews>
    <sheetView workbookViewId="0"/>
  </sheetViews>
  <sheetFormatPr defaultRowHeight="15.75" x14ac:dyDescent="0.25"/>
  <sheetData>
    <row r="1" spans="1:4" x14ac:dyDescent="0.25">
      <c r="A1">
        <v>1787767846006</v>
      </c>
      <c r="B1" t="s">
        <v>390</v>
      </c>
      <c r="C1" t="s">
        <v>391</v>
      </c>
      <c r="D1">
        <v>13</v>
      </c>
    </row>
    <row r="2" spans="1:4" x14ac:dyDescent="0.25">
      <c r="A2">
        <v>1787767846022</v>
      </c>
      <c r="B2" t="s">
        <v>392</v>
      </c>
      <c r="C2" t="s">
        <v>393</v>
      </c>
      <c r="D2" t="s">
        <v>394</v>
      </c>
    </row>
    <row r="3" spans="1:4" x14ac:dyDescent="0.25">
      <c r="A3">
        <v>1787767846022</v>
      </c>
      <c r="B3" t="s">
        <v>392</v>
      </c>
      <c r="C3" t="s">
        <v>395</v>
      </c>
      <c r="D3" t="s">
        <v>396</v>
      </c>
    </row>
    <row r="4" spans="1:4" x14ac:dyDescent="0.25">
      <c r="A4">
        <v>1787767846022</v>
      </c>
      <c r="B4" t="s">
        <v>392</v>
      </c>
      <c r="C4" t="s">
        <v>397</v>
      </c>
      <c r="D4" t="s">
        <v>398</v>
      </c>
    </row>
    <row r="5" spans="1:4" x14ac:dyDescent="0.25">
      <c r="A5">
        <v>1787767846022</v>
      </c>
      <c r="B5" t="s">
        <v>392</v>
      </c>
      <c r="C5" t="s">
        <v>399</v>
      </c>
      <c r="D5" t="s">
        <v>400</v>
      </c>
    </row>
    <row r="6" spans="1:4" x14ac:dyDescent="0.25">
      <c r="A6">
        <v>1787767846022</v>
      </c>
      <c r="B6" t="s">
        <v>392</v>
      </c>
      <c r="C6" t="s">
        <v>401</v>
      </c>
      <c r="D6" t="s">
        <v>402</v>
      </c>
    </row>
    <row r="7" spans="1:4" x14ac:dyDescent="0.25">
      <c r="A7">
        <v>1787767846022</v>
      </c>
      <c r="B7" t="s">
        <v>392</v>
      </c>
      <c r="C7" t="s">
        <v>403</v>
      </c>
      <c r="D7" t="s">
        <v>404</v>
      </c>
    </row>
    <row r="8" spans="1:4" x14ac:dyDescent="0.25">
      <c r="A8">
        <v>1787767846198</v>
      </c>
      <c r="B8" t="s">
        <v>392</v>
      </c>
      <c r="C8" t="s">
        <v>393</v>
      </c>
      <c r="D8" t="s">
        <v>394</v>
      </c>
    </row>
    <row r="9" spans="1:4" x14ac:dyDescent="0.25">
      <c r="A9">
        <v>1787767846198</v>
      </c>
      <c r="B9" t="s">
        <v>392</v>
      </c>
      <c r="C9" t="s">
        <v>395</v>
      </c>
      <c r="D9" t="s">
        <v>396</v>
      </c>
    </row>
    <row r="10" spans="1:4" x14ac:dyDescent="0.25">
      <c r="A10">
        <v>1787767846198</v>
      </c>
      <c r="B10" t="s">
        <v>392</v>
      </c>
      <c r="C10" t="s">
        <v>397</v>
      </c>
      <c r="D10" t="s">
        <v>398</v>
      </c>
    </row>
    <row r="11" spans="1:4" x14ac:dyDescent="0.25">
      <c r="A11">
        <v>1787767846198</v>
      </c>
      <c r="B11" t="s">
        <v>392</v>
      </c>
      <c r="C11" t="s">
        <v>399</v>
      </c>
      <c r="D11" t="s">
        <v>400</v>
      </c>
    </row>
    <row r="12" spans="1:4" x14ac:dyDescent="0.25">
      <c r="A12">
        <v>1787767846198</v>
      </c>
      <c r="B12" t="s">
        <v>392</v>
      </c>
      <c r="C12" t="s">
        <v>401</v>
      </c>
      <c r="D12" t="s">
        <v>402</v>
      </c>
    </row>
    <row r="13" spans="1:4" x14ac:dyDescent="0.25">
      <c r="A13">
        <v>1787767846198</v>
      </c>
      <c r="B13" t="s">
        <v>392</v>
      </c>
      <c r="C13" t="s">
        <v>403</v>
      </c>
      <c r="D13" t="s">
        <v>404</v>
      </c>
    </row>
    <row r="14" spans="1:4" x14ac:dyDescent="0.25">
      <c r="A14">
        <v>1787769820845</v>
      </c>
      <c r="B14" t="s">
        <v>688</v>
      </c>
      <c r="C14" t="s">
        <v>395</v>
      </c>
      <c r="D14" t="s">
        <v>689</v>
      </c>
    </row>
  </sheetData>
  <pageMargins left="0.7" right="0.7" top="0.75" bottom="0.75" header="0.3" footer="0.3"/>
</worksheet>
</file>

<file path=xl/worksheets/sheet1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F96F01-6470-46DB-BA0F-79AB0FB4D03B}">
  <dimension ref="A1:D1"/>
  <sheetViews>
    <sheetView workbookViewId="0"/>
  </sheetViews>
  <sheetFormatPr defaultRowHeight="15.75" x14ac:dyDescent="0.25"/>
  <sheetData>
    <row r="1" spans="1:4" x14ac:dyDescent="0.25">
      <c r="A1">
        <v>1787767846085</v>
      </c>
      <c r="B1" t="s">
        <v>390</v>
      </c>
      <c r="C1" t="s">
        <v>391</v>
      </c>
      <c r="D1">
        <v>0</v>
      </c>
    </row>
  </sheetData>
  <pageMargins left="0.7" right="0.7" top="0.75" bottom="0.75" header="0.3" footer="0.3"/>
</worksheet>
</file>

<file path=xl/worksheets/sheet1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C015F5-3DE8-4417-B084-F77A9728C208}">
  <dimension ref="A1:D129"/>
  <sheetViews>
    <sheetView workbookViewId="0"/>
  </sheetViews>
  <sheetFormatPr defaultRowHeight="15.75" x14ac:dyDescent="0.25"/>
  <sheetData>
    <row r="1" spans="1:4" x14ac:dyDescent="0.25">
      <c r="A1">
        <v>1787767846165</v>
      </c>
      <c r="B1" t="s">
        <v>390</v>
      </c>
      <c r="C1" t="s">
        <v>391</v>
      </c>
      <c r="D1">
        <v>128</v>
      </c>
    </row>
    <row r="2" spans="1:4" x14ac:dyDescent="0.25">
      <c r="A2">
        <v>1787767890635</v>
      </c>
      <c r="B2" t="s">
        <v>392</v>
      </c>
      <c r="C2" t="s">
        <v>407</v>
      </c>
      <c r="D2" t="s">
        <v>408</v>
      </c>
    </row>
    <row r="3" spans="1:4" x14ac:dyDescent="0.25">
      <c r="A3">
        <v>1787767913398</v>
      </c>
      <c r="B3" t="s">
        <v>409</v>
      </c>
      <c r="C3" t="s">
        <v>407</v>
      </c>
      <c r="D3" t="s">
        <v>408</v>
      </c>
    </row>
    <row r="4" spans="1:4" x14ac:dyDescent="0.25">
      <c r="A4" s="332" t="s">
        <v>494</v>
      </c>
      <c r="B4" t="s">
        <v>392</v>
      </c>
      <c r="C4" t="s">
        <v>495</v>
      </c>
      <c r="D4" t="s">
        <v>496</v>
      </c>
    </row>
    <row r="5" spans="1:4" x14ac:dyDescent="0.25">
      <c r="A5" s="332" t="s">
        <v>494</v>
      </c>
      <c r="B5" t="s">
        <v>392</v>
      </c>
      <c r="C5" t="s">
        <v>497</v>
      </c>
      <c r="D5" t="s">
        <v>498</v>
      </c>
    </row>
    <row r="6" spans="1:4" x14ac:dyDescent="0.25">
      <c r="A6" s="332" t="s">
        <v>494</v>
      </c>
      <c r="B6" t="s">
        <v>392</v>
      </c>
      <c r="C6" t="s">
        <v>499</v>
      </c>
      <c r="D6" t="s">
        <v>500</v>
      </c>
    </row>
    <row r="7" spans="1:4" x14ac:dyDescent="0.25">
      <c r="A7" s="332" t="s">
        <v>494</v>
      </c>
      <c r="B7" t="s">
        <v>392</v>
      </c>
      <c r="C7" t="s">
        <v>501</v>
      </c>
      <c r="D7" t="s">
        <v>502</v>
      </c>
    </row>
    <row r="8" spans="1:4" x14ac:dyDescent="0.25">
      <c r="A8" s="332" t="s">
        <v>494</v>
      </c>
      <c r="B8" t="s">
        <v>392</v>
      </c>
      <c r="C8" t="s">
        <v>503</v>
      </c>
      <c r="D8" t="s">
        <v>504</v>
      </c>
    </row>
    <row r="9" spans="1:4" x14ac:dyDescent="0.25">
      <c r="A9" s="332" t="s">
        <v>494</v>
      </c>
      <c r="B9" t="s">
        <v>392</v>
      </c>
      <c r="C9" t="s">
        <v>505</v>
      </c>
      <c r="D9" t="s">
        <v>506</v>
      </c>
    </row>
    <row r="10" spans="1:4" x14ac:dyDescent="0.25">
      <c r="A10" s="332" t="s">
        <v>494</v>
      </c>
      <c r="B10" t="s">
        <v>392</v>
      </c>
      <c r="C10" t="s">
        <v>507</v>
      </c>
      <c r="D10" t="s">
        <v>508</v>
      </c>
    </row>
    <row r="11" spans="1:4" x14ac:dyDescent="0.25">
      <c r="A11" s="332" t="s">
        <v>494</v>
      </c>
      <c r="B11" t="s">
        <v>392</v>
      </c>
      <c r="C11" t="s">
        <v>509</v>
      </c>
      <c r="D11" t="s">
        <v>510</v>
      </c>
    </row>
    <row r="12" spans="1:4" x14ac:dyDescent="0.25">
      <c r="A12" s="332" t="s">
        <v>494</v>
      </c>
      <c r="B12" t="s">
        <v>392</v>
      </c>
      <c r="C12" t="s">
        <v>511</v>
      </c>
      <c r="D12" t="s">
        <v>512</v>
      </c>
    </row>
    <row r="13" spans="1:4" x14ac:dyDescent="0.25">
      <c r="A13" s="332" t="s">
        <v>494</v>
      </c>
      <c r="B13" t="s">
        <v>392</v>
      </c>
      <c r="C13" t="s">
        <v>513</v>
      </c>
      <c r="D13" t="s">
        <v>514</v>
      </c>
    </row>
    <row r="14" spans="1:4" x14ac:dyDescent="0.25">
      <c r="A14" s="332" t="s">
        <v>494</v>
      </c>
      <c r="B14" t="s">
        <v>392</v>
      </c>
      <c r="C14" t="s">
        <v>515</v>
      </c>
      <c r="D14" t="s">
        <v>516</v>
      </c>
    </row>
    <row r="15" spans="1:4" x14ac:dyDescent="0.25">
      <c r="A15" s="332" t="s">
        <v>494</v>
      </c>
      <c r="B15" t="s">
        <v>392</v>
      </c>
      <c r="C15" t="s">
        <v>517</v>
      </c>
      <c r="D15" t="s">
        <v>518</v>
      </c>
    </row>
    <row r="16" spans="1:4" x14ac:dyDescent="0.25">
      <c r="A16" s="332" t="s">
        <v>494</v>
      </c>
      <c r="B16" t="s">
        <v>392</v>
      </c>
      <c r="C16" t="s">
        <v>519</v>
      </c>
      <c r="D16" t="s">
        <v>520</v>
      </c>
    </row>
    <row r="17" spans="1:4" x14ac:dyDescent="0.25">
      <c r="A17" s="332" t="s">
        <v>494</v>
      </c>
      <c r="B17" t="s">
        <v>392</v>
      </c>
      <c r="C17" t="s">
        <v>521</v>
      </c>
      <c r="D17" t="s">
        <v>522</v>
      </c>
    </row>
    <row r="18" spans="1:4" x14ac:dyDescent="0.25">
      <c r="A18" s="332" t="s">
        <v>494</v>
      </c>
      <c r="B18" t="s">
        <v>392</v>
      </c>
      <c r="C18" t="s">
        <v>523</v>
      </c>
      <c r="D18" t="s">
        <v>524</v>
      </c>
    </row>
    <row r="19" spans="1:4" x14ac:dyDescent="0.25">
      <c r="A19" s="332" t="s">
        <v>494</v>
      </c>
      <c r="B19" t="s">
        <v>392</v>
      </c>
      <c r="C19" t="s">
        <v>525</v>
      </c>
      <c r="D19" t="s">
        <v>526</v>
      </c>
    </row>
    <row r="20" spans="1:4" x14ac:dyDescent="0.25">
      <c r="A20" s="332" t="s">
        <v>494</v>
      </c>
      <c r="B20" t="s">
        <v>392</v>
      </c>
      <c r="C20" t="s">
        <v>527</v>
      </c>
      <c r="D20" t="s">
        <v>528</v>
      </c>
    </row>
    <row r="21" spans="1:4" x14ac:dyDescent="0.25">
      <c r="A21" s="332" t="s">
        <v>494</v>
      </c>
      <c r="B21" t="s">
        <v>392</v>
      </c>
      <c r="C21" t="s">
        <v>529</v>
      </c>
      <c r="D21" t="s">
        <v>530</v>
      </c>
    </row>
    <row r="22" spans="1:4" x14ac:dyDescent="0.25">
      <c r="A22" s="332" t="s">
        <v>494</v>
      </c>
      <c r="B22" t="s">
        <v>392</v>
      </c>
      <c r="C22" t="s">
        <v>531</v>
      </c>
      <c r="D22" t="s">
        <v>532</v>
      </c>
    </row>
    <row r="23" spans="1:4" x14ac:dyDescent="0.25">
      <c r="A23" s="332" t="s">
        <v>494</v>
      </c>
      <c r="B23" t="s">
        <v>392</v>
      </c>
      <c r="C23" t="s">
        <v>533</v>
      </c>
      <c r="D23" t="s">
        <v>534</v>
      </c>
    </row>
    <row r="24" spans="1:4" x14ac:dyDescent="0.25">
      <c r="A24" s="332" t="s">
        <v>494</v>
      </c>
      <c r="B24" t="s">
        <v>392</v>
      </c>
      <c r="C24" t="s">
        <v>535</v>
      </c>
      <c r="D24" t="s">
        <v>536</v>
      </c>
    </row>
    <row r="25" spans="1:4" x14ac:dyDescent="0.25">
      <c r="A25" s="332" t="s">
        <v>494</v>
      </c>
      <c r="B25" t="s">
        <v>392</v>
      </c>
      <c r="C25" t="s">
        <v>537</v>
      </c>
      <c r="D25" t="s">
        <v>538</v>
      </c>
    </row>
    <row r="26" spans="1:4" x14ac:dyDescent="0.25">
      <c r="A26" s="332" t="s">
        <v>494</v>
      </c>
      <c r="B26" t="s">
        <v>392</v>
      </c>
      <c r="C26" t="s">
        <v>539</v>
      </c>
      <c r="D26" t="s">
        <v>540</v>
      </c>
    </row>
    <row r="27" spans="1:4" x14ac:dyDescent="0.25">
      <c r="A27" s="332" t="s">
        <v>494</v>
      </c>
      <c r="B27" t="s">
        <v>392</v>
      </c>
      <c r="C27" t="s">
        <v>541</v>
      </c>
      <c r="D27" t="s">
        <v>542</v>
      </c>
    </row>
    <row r="28" spans="1:4" x14ac:dyDescent="0.25">
      <c r="A28" s="332" t="s">
        <v>494</v>
      </c>
      <c r="B28" t="s">
        <v>392</v>
      </c>
      <c r="C28" t="s">
        <v>543</v>
      </c>
      <c r="D28" t="s">
        <v>544</v>
      </c>
    </row>
    <row r="29" spans="1:4" x14ac:dyDescent="0.25">
      <c r="A29" s="332" t="s">
        <v>494</v>
      </c>
      <c r="B29" t="s">
        <v>392</v>
      </c>
      <c r="C29" t="s">
        <v>545</v>
      </c>
      <c r="D29" t="s">
        <v>546</v>
      </c>
    </row>
    <row r="30" spans="1:4" x14ac:dyDescent="0.25">
      <c r="A30" s="332" t="s">
        <v>494</v>
      </c>
      <c r="B30" t="s">
        <v>392</v>
      </c>
      <c r="C30" t="s">
        <v>547</v>
      </c>
      <c r="D30" t="s">
        <v>548</v>
      </c>
    </row>
    <row r="31" spans="1:4" x14ac:dyDescent="0.25">
      <c r="A31" s="332" t="s">
        <v>494</v>
      </c>
      <c r="B31" t="s">
        <v>392</v>
      </c>
      <c r="C31" t="s">
        <v>549</v>
      </c>
      <c r="D31" t="s">
        <v>550</v>
      </c>
    </row>
    <row r="32" spans="1:4" x14ac:dyDescent="0.25">
      <c r="A32" s="332" t="s">
        <v>494</v>
      </c>
      <c r="B32" t="s">
        <v>392</v>
      </c>
      <c r="C32" t="s">
        <v>551</v>
      </c>
      <c r="D32" t="s">
        <v>552</v>
      </c>
    </row>
    <row r="33" spans="1:4" x14ac:dyDescent="0.25">
      <c r="A33" s="332" t="s">
        <v>494</v>
      </c>
      <c r="B33" t="s">
        <v>392</v>
      </c>
      <c r="C33" t="s">
        <v>553</v>
      </c>
      <c r="D33" t="s">
        <v>554</v>
      </c>
    </row>
    <row r="34" spans="1:4" x14ac:dyDescent="0.25">
      <c r="A34" s="332" t="s">
        <v>494</v>
      </c>
      <c r="B34" t="s">
        <v>392</v>
      </c>
      <c r="C34" t="s">
        <v>555</v>
      </c>
      <c r="D34" t="s">
        <v>556</v>
      </c>
    </row>
    <row r="35" spans="1:4" x14ac:dyDescent="0.25">
      <c r="A35" s="332" t="s">
        <v>494</v>
      </c>
      <c r="B35" t="s">
        <v>392</v>
      </c>
      <c r="C35" t="s">
        <v>557</v>
      </c>
      <c r="D35" t="s">
        <v>558</v>
      </c>
    </row>
    <row r="36" spans="1:4" x14ac:dyDescent="0.25">
      <c r="A36" s="332" t="s">
        <v>494</v>
      </c>
      <c r="B36" t="s">
        <v>392</v>
      </c>
      <c r="C36" t="s">
        <v>559</v>
      </c>
      <c r="D36" t="s">
        <v>560</v>
      </c>
    </row>
    <row r="37" spans="1:4" x14ac:dyDescent="0.25">
      <c r="A37" s="332" t="s">
        <v>494</v>
      </c>
      <c r="B37" t="s">
        <v>392</v>
      </c>
      <c r="C37" t="s">
        <v>561</v>
      </c>
      <c r="D37" t="s">
        <v>562</v>
      </c>
    </row>
    <row r="38" spans="1:4" x14ac:dyDescent="0.25">
      <c r="A38" s="332" t="s">
        <v>494</v>
      </c>
      <c r="B38" t="s">
        <v>392</v>
      </c>
      <c r="C38" t="s">
        <v>563</v>
      </c>
      <c r="D38" t="s">
        <v>564</v>
      </c>
    </row>
    <row r="39" spans="1:4" x14ac:dyDescent="0.25">
      <c r="A39" s="332" t="s">
        <v>494</v>
      </c>
      <c r="B39" t="s">
        <v>392</v>
      </c>
      <c r="C39" t="s">
        <v>565</v>
      </c>
      <c r="D39" t="s">
        <v>566</v>
      </c>
    </row>
    <row r="40" spans="1:4" x14ac:dyDescent="0.25">
      <c r="A40" s="332" t="s">
        <v>494</v>
      </c>
      <c r="B40" t="s">
        <v>392</v>
      </c>
      <c r="C40" t="s">
        <v>567</v>
      </c>
      <c r="D40" t="s">
        <v>568</v>
      </c>
    </row>
    <row r="41" spans="1:4" x14ac:dyDescent="0.25">
      <c r="A41" s="332" t="s">
        <v>494</v>
      </c>
      <c r="B41" t="s">
        <v>392</v>
      </c>
      <c r="C41" t="s">
        <v>569</v>
      </c>
      <c r="D41" t="s">
        <v>570</v>
      </c>
    </row>
    <row r="42" spans="1:4" x14ac:dyDescent="0.25">
      <c r="A42" s="332" t="s">
        <v>494</v>
      </c>
      <c r="B42" t="s">
        <v>392</v>
      </c>
      <c r="C42" t="s">
        <v>571</v>
      </c>
      <c r="D42" t="s">
        <v>572</v>
      </c>
    </row>
    <row r="43" spans="1:4" x14ac:dyDescent="0.25">
      <c r="A43" s="332" t="s">
        <v>494</v>
      </c>
      <c r="B43" t="s">
        <v>392</v>
      </c>
      <c r="C43" t="s">
        <v>573</v>
      </c>
      <c r="D43" t="s">
        <v>574</v>
      </c>
    </row>
    <row r="44" spans="1:4" x14ac:dyDescent="0.25">
      <c r="A44" s="332" t="s">
        <v>494</v>
      </c>
      <c r="B44" t="s">
        <v>392</v>
      </c>
      <c r="C44" t="s">
        <v>575</v>
      </c>
      <c r="D44" t="s">
        <v>576</v>
      </c>
    </row>
    <row r="45" spans="1:4" x14ac:dyDescent="0.25">
      <c r="A45" s="332" t="s">
        <v>494</v>
      </c>
      <c r="B45" t="s">
        <v>392</v>
      </c>
      <c r="C45" t="s">
        <v>577</v>
      </c>
      <c r="D45" t="s">
        <v>578</v>
      </c>
    </row>
    <row r="46" spans="1:4" x14ac:dyDescent="0.25">
      <c r="A46" s="332" t="s">
        <v>494</v>
      </c>
      <c r="B46" t="s">
        <v>392</v>
      </c>
      <c r="C46" t="s">
        <v>579</v>
      </c>
      <c r="D46" t="s">
        <v>580</v>
      </c>
    </row>
    <row r="47" spans="1:4" x14ac:dyDescent="0.25">
      <c r="A47" s="332" t="s">
        <v>494</v>
      </c>
      <c r="B47" t="s">
        <v>392</v>
      </c>
      <c r="C47" t="s">
        <v>581</v>
      </c>
      <c r="D47" t="s">
        <v>582</v>
      </c>
    </row>
    <row r="48" spans="1:4" x14ac:dyDescent="0.25">
      <c r="A48" s="332" t="s">
        <v>494</v>
      </c>
      <c r="B48" t="s">
        <v>392</v>
      </c>
      <c r="C48" t="s">
        <v>583</v>
      </c>
      <c r="D48" t="s">
        <v>584</v>
      </c>
    </row>
    <row r="49" spans="1:4" x14ac:dyDescent="0.25">
      <c r="A49" s="332" t="s">
        <v>494</v>
      </c>
      <c r="B49" t="s">
        <v>392</v>
      </c>
      <c r="C49" t="s">
        <v>585</v>
      </c>
      <c r="D49" t="s">
        <v>586</v>
      </c>
    </row>
    <row r="50" spans="1:4" x14ac:dyDescent="0.25">
      <c r="A50" s="332" t="s">
        <v>494</v>
      </c>
      <c r="B50" t="s">
        <v>392</v>
      </c>
      <c r="C50" t="s">
        <v>587</v>
      </c>
      <c r="D50" t="s">
        <v>588</v>
      </c>
    </row>
    <row r="51" spans="1:4" x14ac:dyDescent="0.25">
      <c r="A51" s="332" t="s">
        <v>494</v>
      </c>
      <c r="B51" t="s">
        <v>392</v>
      </c>
      <c r="C51" t="s">
        <v>589</v>
      </c>
      <c r="D51" t="s">
        <v>590</v>
      </c>
    </row>
    <row r="52" spans="1:4" x14ac:dyDescent="0.25">
      <c r="A52" s="332" t="s">
        <v>494</v>
      </c>
      <c r="B52" t="s">
        <v>392</v>
      </c>
      <c r="C52" t="s">
        <v>591</v>
      </c>
      <c r="D52" t="s">
        <v>592</v>
      </c>
    </row>
    <row r="53" spans="1:4" x14ac:dyDescent="0.25">
      <c r="A53" s="332" t="s">
        <v>494</v>
      </c>
      <c r="B53" t="s">
        <v>392</v>
      </c>
      <c r="C53" t="s">
        <v>593</v>
      </c>
      <c r="D53" t="s">
        <v>594</v>
      </c>
    </row>
    <row r="54" spans="1:4" x14ac:dyDescent="0.25">
      <c r="A54" s="332" t="s">
        <v>494</v>
      </c>
      <c r="B54" t="s">
        <v>392</v>
      </c>
      <c r="C54" t="s">
        <v>595</v>
      </c>
      <c r="D54" t="s">
        <v>596</v>
      </c>
    </row>
    <row r="55" spans="1:4" x14ac:dyDescent="0.25">
      <c r="A55" s="332" t="s">
        <v>494</v>
      </c>
      <c r="B55" t="s">
        <v>392</v>
      </c>
      <c r="C55" t="s">
        <v>597</v>
      </c>
      <c r="D55" t="s">
        <v>598</v>
      </c>
    </row>
    <row r="56" spans="1:4" x14ac:dyDescent="0.25">
      <c r="A56" s="332" t="s">
        <v>494</v>
      </c>
      <c r="B56" t="s">
        <v>392</v>
      </c>
      <c r="C56" t="s">
        <v>599</v>
      </c>
      <c r="D56" t="s">
        <v>600</v>
      </c>
    </row>
    <row r="57" spans="1:4" x14ac:dyDescent="0.25">
      <c r="A57" s="332" t="s">
        <v>494</v>
      </c>
      <c r="B57" t="s">
        <v>392</v>
      </c>
      <c r="C57" t="s">
        <v>601</v>
      </c>
      <c r="D57" t="s">
        <v>602</v>
      </c>
    </row>
    <row r="58" spans="1:4" x14ac:dyDescent="0.25">
      <c r="A58" s="332" t="s">
        <v>494</v>
      </c>
      <c r="B58" t="s">
        <v>392</v>
      </c>
      <c r="C58" t="s">
        <v>603</v>
      </c>
      <c r="D58" t="s">
        <v>604</v>
      </c>
    </row>
    <row r="59" spans="1:4" x14ac:dyDescent="0.25">
      <c r="A59" s="332" t="s">
        <v>494</v>
      </c>
      <c r="B59" t="s">
        <v>392</v>
      </c>
      <c r="C59" t="s">
        <v>605</v>
      </c>
      <c r="D59" t="s">
        <v>606</v>
      </c>
    </row>
    <row r="60" spans="1:4" x14ac:dyDescent="0.25">
      <c r="A60" s="332" t="s">
        <v>494</v>
      </c>
      <c r="B60" t="s">
        <v>392</v>
      </c>
      <c r="C60" t="s">
        <v>607</v>
      </c>
      <c r="D60" t="s">
        <v>608</v>
      </c>
    </row>
    <row r="61" spans="1:4" x14ac:dyDescent="0.25">
      <c r="A61" s="332" t="s">
        <v>611</v>
      </c>
      <c r="B61" t="s">
        <v>392</v>
      </c>
      <c r="C61" t="s">
        <v>612</v>
      </c>
      <c r="D61" t="s">
        <v>613</v>
      </c>
    </row>
    <row r="62" spans="1:4" x14ac:dyDescent="0.25">
      <c r="A62" s="332" t="s">
        <v>611</v>
      </c>
      <c r="B62" t="s">
        <v>392</v>
      </c>
      <c r="C62" t="s">
        <v>614</v>
      </c>
      <c r="D62" t="s">
        <v>615</v>
      </c>
    </row>
    <row r="63" spans="1:4" x14ac:dyDescent="0.25">
      <c r="A63" s="332" t="s">
        <v>611</v>
      </c>
      <c r="B63" t="s">
        <v>392</v>
      </c>
      <c r="C63" t="s">
        <v>616</v>
      </c>
      <c r="D63" t="s">
        <v>617</v>
      </c>
    </row>
    <row r="64" spans="1:4" x14ac:dyDescent="0.25">
      <c r="A64" s="332" t="s">
        <v>611</v>
      </c>
      <c r="B64" t="s">
        <v>392</v>
      </c>
      <c r="C64" t="s">
        <v>618</v>
      </c>
      <c r="D64" t="s">
        <v>619</v>
      </c>
    </row>
    <row r="65" spans="1:4" x14ac:dyDescent="0.25">
      <c r="A65" s="332" t="s">
        <v>611</v>
      </c>
      <c r="B65" t="s">
        <v>392</v>
      </c>
      <c r="C65" t="s">
        <v>620</v>
      </c>
      <c r="D65" t="s">
        <v>621</v>
      </c>
    </row>
    <row r="66" spans="1:4" x14ac:dyDescent="0.25">
      <c r="A66" s="332" t="s">
        <v>611</v>
      </c>
      <c r="B66" t="s">
        <v>392</v>
      </c>
      <c r="C66" t="s">
        <v>622</v>
      </c>
      <c r="D66" t="s">
        <v>623</v>
      </c>
    </row>
    <row r="67" spans="1:4" x14ac:dyDescent="0.25">
      <c r="A67">
        <v>1787769780095</v>
      </c>
      <c r="B67" t="s">
        <v>409</v>
      </c>
      <c r="C67" t="s">
        <v>535</v>
      </c>
      <c r="D67" t="s">
        <v>625</v>
      </c>
    </row>
    <row r="68" spans="1:4" x14ac:dyDescent="0.25">
      <c r="A68">
        <v>1787769780095</v>
      </c>
      <c r="B68" t="s">
        <v>409</v>
      </c>
      <c r="C68" t="s">
        <v>565</v>
      </c>
      <c r="D68" t="s">
        <v>626</v>
      </c>
    </row>
    <row r="69" spans="1:4" x14ac:dyDescent="0.25">
      <c r="A69">
        <v>1787769780095</v>
      </c>
      <c r="B69" t="s">
        <v>409</v>
      </c>
      <c r="C69" t="s">
        <v>601</v>
      </c>
      <c r="D69" t="s">
        <v>627</v>
      </c>
    </row>
    <row r="70" spans="1:4" x14ac:dyDescent="0.25">
      <c r="A70">
        <v>1787769780095</v>
      </c>
      <c r="B70" t="s">
        <v>409</v>
      </c>
      <c r="C70" t="s">
        <v>589</v>
      </c>
      <c r="D70" t="s">
        <v>628</v>
      </c>
    </row>
    <row r="71" spans="1:4" x14ac:dyDescent="0.25">
      <c r="A71">
        <v>1787769780095</v>
      </c>
      <c r="B71" t="s">
        <v>409</v>
      </c>
      <c r="C71" t="s">
        <v>569</v>
      </c>
      <c r="D71" t="s">
        <v>629</v>
      </c>
    </row>
    <row r="72" spans="1:4" x14ac:dyDescent="0.25">
      <c r="A72">
        <v>1787769780095</v>
      </c>
      <c r="B72" t="s">
        <v>409</v>
      </c>
      <c r="C72" t="s">
        <v>503</v>
      </c>
      <c r="D72" t="s">
        <v>630</v>
      </c>
    </row>
    <row r="73" spans="1:4" x14ac:dyDescent="0.25">
      <c r="A73">
        <v>1787769780095</v>
      </c>
      <c r="B73" t="s">
        <v>409</v>
      </c>
      <c r="C73" t="s">
        <v>509</v>
      </c>
      <c r="D73" t="s">
        <v>631</v>
      </c>
    </row>
    <row r="74" spans="1:4" x14ac:dyDescent="0.25">
      <c r="A74">
        <v>1787769780095</v>
      </c>
      <c r="B74" t="s">
        <v>409</v>
      </c>
      <c r="C74" t="s">
        <v>537</v>
      </c>
      <c r="D74" t="s">
        <v>632</v>
      </c>
    </row>
    <row r="75" spans="1:4" x14ac:dyDescent="0.25">
      <c r="A75">
        <v>1787769780095</v>
      </c>
      <c r="B75" t="s">
        <v>409</v>
      </c>
      <c r="C75" t="s">
        <v>567</v>
      </c>
      <c r="D75" t="s">
        <v>633</v>
      </c>
    </row>
    <row r="76" spans="1:4" x14ac:dyDescent="0.25">
      <c r="A76">
        <v>1787769780095</v>
      </c>
      <c r="B76" t="s">
        <v>409</v>
      </c>
      <c r="C76" t="s">
        <v>505</v>
      </c>
      <c r="D76" t="s">
        <v>634</v>
      </c>
    </row>
    <row r="77" spans="1:4" x14ac:dyDescent="0.25">
      <c r="A77">
        <v>1787769780095</v>
      </c>
      <c r="B77" t="s">
        <v>409</v>
      </c>
      <c r="C77" t="s">
        <v>559</v>
      </c>
      <c r="D77" t="s">
        <v>635</v>
      </c>
    </row>
    <row r="78" spans="1:4" x14ac:dyDescent="0.25">
      <c r="A78">
        <v>1787769780095</v>
      </c>
      <c r="B78" t="s">
        <v>409</v>
      </c>
      <c r="C78" t="s">
        <v>521</v>
      </c>
      <c r="D78" t="s">
        <v>636</v>
      </c>
    </row>
    <row r="79" spans="1:4" x14ac:dyDescent="0.25">
      <c r="A79">
        <v>1787769780095</v>
      </c>
      <c r="B79" t="s">
        <v>409</v>
      </c>
      <c r="C79" t="s">
        <v>605</v>
      </c>
      <c r="D79" t="s">
        <v>637</v>
      </c>
    </row>
    <row r="80" spans="1:4" x14ac:dyDescent="0.25">
      <c r="A80">
        <v>1787769780095</v>
      </c>
      <c r="B80" t="s">
        <v>409</v>
      </c>
      <c r="C80" t="s">
        <v>591</v>
      </c>
      <c r="D80" t="s">
        <v>638</v>
      </c>
    </row>
    <row r="81" spans="1:4" x14ac:dyDescent="0.25">
      <c r="A81">
        <v>1787769780095</v>
      </c>
      <c r="B81" t="s">
        <v>409</v>
      </c>
      <c r="C81" t="s">
        <v>571</v>
      </c>
      <c r="D81" t="s">
        <v>639</v>
      </c>
    </row>
    <row r="82" spans="1:4" x14ac:dyDescent="0.25">
      <c r="A82">
        <v>1787769780095</v>
      </c>
      <c r="B82" t="s">
        <v>409</v>
      </c>
      <c r="C82" t="s">
        <v>507</v>
      </c>
      <c r="D82" t="s">
        <v>640</v>
      </c>
    </row>
    <row r="83" spans="1:4" x14ac:dyDescent="0.25">
      <c r="A83">
        <v>1787769780095</v>
      </c>
      <c r="B83" t="s">
        <v>409</v>
      </c>
      <c r="C83" t="s">
        <v>618</v>
      </c>
      <c r="D83" t="s">
        <v>641</v>
      </c>
    </row>
    <row r="84" spans="1:4" x14ac:dyDescent="0.25">
      <c r="A84">
        <v>1787769780095</v>
      </c>
      <c r="B84" t="s">
        <v>409</v>
      </c>
      <c r="C84" t="s">
        <v>587</v>
      </c>
      <c r="D84" t="s">
        <v>642</v>
      </c>
    </row>
    <row r="85" spans="1:4" x14ac:dyDescent="0.25">
      <c r="A85">
        <v>1787769780095</v>
      </c>
      <c r="B85" t="s">
        <v>409</v>
      </c>
      <c r="C85" t="s">
        <v>517</v>
      </c>
      <c r="D85" t="s">
        <v>643</v>
      </c>
    </row>
    <row r="86" spans="1:4" x14ac:dyDescent="0.25">
      <c r="A86">
        <v>1787769780095</v>
      </c>
      <c r="B86" t="s">
        <v>409</v>
      </c>
      <c r="C86" t="s">
        <v>581</v>
      </c>
      <c r="D86" t="s">
        <v>644</v>
      </c>
    </row>
    <row r="87" spans="1:4" x14ac:dyDescent="0.25">
      <c r="A87">
        <v>1787769780095</v>
      </c>
      <c r="B87" t="s">
        <v>409</v>
      </c>
      <c r="C87" t="s">
        <v>593</v>
      </c>
      <c r="D87" t="s">
        <v>645</v>
      </c>
    </row>
    <row r="88" spans="1:4" x14ac:dyDescent="0.25">
      <c r="A88">
        <v>1787769780095</v>
      </c>
      <c r="B88" t="s">
        <v>409</v>
      </c>
      <c r="C88" t="s">
        <v>549</v>
      </c>
      <c r="D88" t="s">
        <v>646</v>
      </c>
    </row>
    <row r="89" spans="1:4" x14ac:dyDescent="0.25">
      <c r="A89">
        <v>1787769780095</v>
      </c>
      <c r="B89" t="s">
        <v>409</v>
      </c>
      <c r="C89" t="s">
        <v>551</v>
      </c>
      <c r="D89" t="s">
        <v>647</v>
      </c>
    </row>
    <row r="90" spans="1:4" x14ac:dyDescent="0.25">
      <c r="A90">
        <v>1787769780095</v>
      </c>
      <c r="B90" t="s">
        <v>409</v>
      </c>
      <c r="C90" t="s">
        <v>531</v>
      </c>
      <c r="D90" t="s">
        <v>648</v>
      </c>
    </row>
    <row r="91" spans="1:4" x14ac:dyDescent="0.25">
      <c r="A91">
        <v>1787769780095</v>
      </c>
      <c r="B91" t="s">
        <v>409</v>
      </c>
      <c r="C91" t="s">
        <v>579</v>
      </c>
      <c r="D91" t="s">
        <v>649</v>
      </c>
    </row>
    <row r="92" spans="1:4" x14ac:dyDescent="0.25">
      <c r="A92">
        <v>1787769780095</v>
      </c>
      <c r="B92" t="s">
        <v>409</v>
      </c>
      <c r="C92" t="s">
        <v>539</v>
      </c>
      <c r="D92" t="s">
        <v>650</v>
      </c>
    </row>
    <row r="93" spans="1:4" x14ac:dyDescent="0.25">
      <c r="A93">
        <v>1787769780095</v>
      </c>
      <c r="B93" t="s">
        <v>409</v>
      </c>
      <c r="C93" t="s">
        <v>495</v>
      </c>
      <c r="D93" t="s">
        <v>651</v>
      </c>
    </row>
    <row r="94" spans="1:4" x14ac:dyDescent="0.25">
      <c r="A94">
        <v>1787769780095</v>
      </c>
      <c r="B94" t="s">
        <v>409</v>
      </c>
      <c r="C94" t="s">
        <v>603</v>
      </c>
      <c r="D94" t="s">
        <v>652</v>
      </c>
    </row>
    <row r="95" spans="1:4" x14ac:dyDescent="0.25">
      <c r="A95">
        <v>1787769780095</v>
      </c>
      <c r="B95" t="s">
        <v>409</v>
      </c>
      <c r="C95" t="s">
        <v>583</v>
      </c>
      <c r="D95" t="s">
        <v>653</v>
      </c>
    </row>
    <row r="96" spans="1:4" x14ac:dyDescent="0.25">
      <c r="A96">
        <v>1787769780095</v>
      </c>
      <c r="B96" t="s">
        <v>409</v>
      </c>
      <c r="C96" t="s">
        <v>612</v>
      </c>
      <c r="D96" t="s">
        <v>654</v>
      </c>
    </row>
    <row r="97" spans="1:4" x14ac:dyDescent="0.25">
      <c r="A97">
        <v>1787769780095</v>
      </c>
      <c r="B97" t="s">
        <v>409</v>
      </c>
      <c r="C97" t="s">
        <v>577</v>
      </c>
      <c r="D97" t="s">
        <v>655</v>
      </c>
    </row>
    <row r="98" spans="1:4" x14ac:dyDescent="0.25">
      <c r="A98">
        <v>1787769780095</v>
      </c>
      <c r="B98" t="s">
        <v>409</v>
      </c>
      <c r="C98" t="s">
        <v>543</v>
      </c>
      <c r="D98" t="s">
        <v>656</v>
      </c>
    </row>
    <row r="99" spans="1:4" x14ac:dyDescent="0.25">
      <c r="A99">
        <v>1787769780095</v>
      </c>
      <c r="B99" t="s">
        <v>409</v>
      </c>
      <c r="C99" t="s">
        <v>527</v>
      </c>
      <c r="D99" t="s">
        <v>657</v>
      </c>
    </row>
    <row r="100" spans="1:4" x14ac:dyDescent="0.25">
      <c r="A100">
        <v>1787769780095</v>
      </c>
      <c r="B100" t="s">
        <v>409</v>
      </c>
      <c r="C100" t="s">
        <v>545</v>
      </c>
      <c r="D100" t="s">
        <v>658</v>
      </c>
    </row>
    <row r="101" spans="1:4" x14ac:dyDescent="0.25">
      <c r="A101">
        <v>1787769780095</v>
      </c>
      <c r="B101" t="s">
        <v>409</v>
      </c>
      <c r="C101" t="s">
        <v>599</v>
      </c>
      <c r="D101" t="s">
        <v>659</v>
      </c>
    </row>
    <row r="102" spans="1:4" x14ac:dyDescent="0.25">
      <c r="A102">
        <v>1787769780095</v>
      </c>
      <c r="B102" t="s">
        <v>409</v>
      </c>
      <c r="C102" t="s">
        <v>513</v>
      </c>
      <c r="D102" t="s">
        <v>660</v>
      </c>
    </row>
    <row r="103" spans="1:4" x14ac:dyDescent="0.25">
      <c r="A103">
        <v>1787769780095</v>
      </c>
      <c r="B103" t="s">
        <v>409</v>
      </c>
      <c r="C103" t="s">
        <v>575</v>
      </c>
      <c r="D103" t="s">
        <v>661</v>
      </c>
    </row>
    <row r="104" spans="1:4" x14ac:dyDescent="0.25">
      <c r="A104">
        <v>1787769780095</v>
      </c>
      <c r="B104" t="s">
        <v>409</v>
      </c>
      <c r="C104" t="s">
        <v>573</v>
      </c>
      <c r="D104" t="s">
        <v>662</v>
      </c>
    </row>
    <row r="105" spans="1:4" x14ac:dyDescent="0.25">
      <c r="A105">
        <v>1787769780095</v>
      </c>
      <c r="B105" t="s">
        <v>409</v>
      </c>
      <c r="C105" t="s">
        <v>529</v>
      </c>
      <c r="D105" t="s">
        <v>663</v>
      </c>
    </row>
    <row r="106" spans="1:4" x14ac:dyDescent="0.25">
      <c r="A106">
        <v>1787769780095</v>
      </c>
      <c r="B106" t="s">
        <v>409</v>
      </c>
      <c r="C106" t="s">
        <v>614</v>
      </c>
      <c r="D106" t="s">
        <v>664</v>
      </c>
    </row>
    <row r="107" spans="1:4" x14ac:dyDescent="0.25">
      <c r="A107">
        <v>1787769780095</v>
      </c>
      <c r="B107" t="s">
        <v>409</v>
      </c>
      <c r="C107" t="s">
        <v>499</v>
      </c>
      <c r="D107" t="s">
        <v>665</v>
      </c>
    </row>
    <row r="108" spans="1:4" x14ac:dyDescent="0.25">
      <c r="A108">
        <v>1787769780095</v>
      </c>
      <c r="B108" t="s">
        <v>409</v>
      </c>
      <c r="C108" t="s">
        <v>525</v>
      </c>
      <c r="D108" t="s">
        <v>666</v>
      </c>
    </row>
    <row r="109" spans="1:4" x14ac:dyDescent="0.25">
      <c r="A109">
        <v>1787769780095</v>
      </c>
      <c r="B109" t="s">
        <v>409</v>
      </c>
      <c r="C109" t="s">
        <v>561</v>
      </c>
      <c r="D109" t="s">
        <v>667</v>
      </c>
    </row>
    <row r="110" spans="1:4" x14ac:dyDescent="0.25">
      <c r="A110">
        <v>1787769780095</v>
      </c>
      <c r="B110" t="s">
        <v>409</v>
      </c>
      <c r="C110" t="s">
        <v>523</v>
      </c>
      <c r="D110" t="s">
        <v>668</v>
      </c>
    </row>
    <row r="111" spans="1:4" x14ac:dyDescent="0.25">
      <c r="A111">
        <v>1787769780095</v>
      </c>
      <c r="B111" t="s">
        <v>409</v>
      </c>
      <c r="C111" t="s">
        <v>563</v>
      </c>
      <c r="D111" t="s">
        <v>669</v>
      </c>
    </row>
    <row r="112" spans="1:4" x14ac:dyDescent="0.25">
      <c r="A112">
        <v>1787769780095</v>
      </c>
      <c r="B112" t="s">
        <v>409</v>
      </c>
      <c r="C112" t="s">
        <v>541</v>
      </c>
      <c r="D112" t="s">
        <v>670</v>
      </c>
    </row>
    <row r="113" spans="1:4" x14ac:dyDescent="0.25">
      <c r="A113">
        <v>1787769780095</v>
      </c>
      <c r="B113" t="s">
        <v>409</v>
      </c>
      <c r="C113" t="s">
        <v>553</v>
      </c>
      <c r="D113" t="s">
        <v>671</v>
      </c>
    </row>
    <row r="114" spans="1:4" x14ac:dyDescent="0.25">
      <c r="A114">
        <v>1787769780095</v>
      </c>
      <c r="B114" t="s">
        <v>409</v>
      </c>
      <c r="C114" t="s">
        <v>622</v>
      </c>
      <c r="D114" t="s">
        <v>672</v>
      </c>
    </row>
    <row r="115" spans="1:4" x14ac:dyDescent="0.25">
      <c r="A115">
        <v>1787769780095</v>
      </c>
      <c r="B115" t="s">
        <v>409</v>
      </c>
      <c r="C115" t="s">
        <v>616</v>
      </c>
      <c r="D115" t="s">
        <v>673</v>
      </c>
    </row>
    <row r="116" spans="1:4" x14ac:dyDescent="0.25">
      <c r="A116">
        <v>1787769780095</v>
      </c>
      <c r="B116" t="s">
        <v>409</v>
      </c>
      <c r="C116" t="s">
        <v>555</v>
      </c>
      <c r="D116" t="s">
        <v>674</v>
      </c>
    </row>
    <row r="117" spans="1:4" x14ac:dyDescent="0.25">
      <c r="A117">
        <v>1787769780095</v>
      </c>
      <c r="B117" t="s">
        <v>409</v>
      </c>
      <c r="C117" t="s">
        <v>515</v>
      </c>
      <c r="D117" t="s">
        <v>675</v>
      </c>
    </row>
    <row r="118" spans="1:4" x14ac:dyDescent="0.25">
      <c r="A118">
        <v>1787769780095</v>
      </c>
      <c r="B118" t="s">
        <v>409</v>
      </c>
      <c r="C118" t="s">
        <v>511</v>
      </c>
      <c r="D118" t="s">
        <v>676</v>
      </c>
    </row>
    <row r="119" spans="1:4" x14ac:dyDescent="0.25">
      <c r="A119">
        <v>1787769780095</v>
      </c>
      <c r="B119" t="s">
        <v>409</v>
      </c>
      <c r="C119" t="s">
        <v>533</v>
      </c>
      <c r="D119" t="s">
        <v>677</v>
      </c>
    </row>
    <row r="120" spans="1:4" x14ac:dyDescent="0.25">
      <c r="A120">
        <v>1787769780095</v>
      </c>
      <c r="B120" t="s">
        <v>409</v>
      </c>
      <c r="C120" t="s">
        <v>597</v>
      </c>
      <c r="D120" t="s">
        <v>678</v>
      </c>
    </row>
    <row r="121" spans="1:4" x14ac:dyDescent="0.25">
      <c r="A121">
        <v>1787769780095</v>
      </c>
      <c r="B121" t="s">
        <v>409</v>
      </c>
      <c r="C121" t="s">
        <v>501</v>
      </c>
      <c r="D121" t="s">
        <v>679</v>
      </c>
    </row>
    <row r="122" spans="1:4" x14ac:dyDescent="0.25">
      <c r="A122">
        <v>1787769780095</v>
      </c>
      <c r="B122" t="s">
        <v>409</v>
      </c>
      <c r="C122" t="s">
        <v>519</v>
      </c>
      <c r="D122" t="s">
        <v>680</v>
      </c>
    </row>
    <row r="123" spans="1:4" x14ac:dyDescent="0.25">
      <c r="A123">
        <v>1787769780095</v>
      </c>
      <c r="B123" t="s">
        <v>409</v>
      </c>
      <c r="C123" t="s">
        <v>620</v>
      </c>
      <c r="D123" t="s">
        <v>681</v>
      </c>
    </row>
    <row r="124" spans="1:4" x14ac:dyDescent="0.25">
      <c r="A124">
        <v>1787769780095</v>
      </c>
      <c r="B124" t="s">
        <v>409</v>
      </c>
      <c r="C124" t="s">
        <v>547</v>
      </c>
      <c r="D124" t="s">
        <v>682</v>
      </c>
    </row>
    <row r="125" spans="1:4" x14ac:dyDescent="0.25">
      <c r="A125">
        <v>1787769780095</v>
      </c>
      <c r="B125" t="s">
        <v>409</v>
      </c>
      <c r="C125" t="s">
        <v>595</v>
      </c>
      <c r="D125" t="s">
        <v>683</v>
      </c>
    </row>
    <row r="126" spans="1:4" x14ac:dyDescent="0.25">
      <c r="A126">
        <v>1787769780095</v>
      </c>
      <c r="B126" t="s">
        <v>409</v>
      </c>
      <c r="C126" t="s">
        <v>607</v>
      </c>
      <c r="D126" t="s">
        <v>684</v>
      </c>
    </row>
    <row r="127" spans="1:4" x14ac:dyDescent="0.25">
      <c r="A127">
        <v>1787769780095</v>
      </c>
      <c r="B127" t="s">
        <v>409</v>
      </c>
      <c r="C127" t="s">
        <v>585</v>
      </c>
      <c r="D127" t="s">
        <v>685</v>
      </c>
    </row>
    <row r="128" spans="1:4" x14ac:dyDescent="0.25">
      <c r="A128">
        <v>1787769780095</v>
      </c>
      <c r="B128" t="s">
        <v>409</v>
      </c>
      <c r="C128" t="s">
        <v>497</v>
      </c>
      <c r="D128" t="s">
        <v>686</v>
      </c>
    </row>
    <row r="129" spans="1:4" x14ac:dyDescent="0.25">
      <c r="A129">
        <v>1787769780095</v>
      </c>
      <c r="B129" t="s">
        <v>409</v>
      </c>
      <c r="C129" t="s">
        <v>557</v>
      </c>
      <c r="D129" t="s">
        <v>687</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BF45AFBEFE8AC442AB985CF83D117936" ma:contentTypeVersion="15" ma:contentTypeDescription="Create a new document." ma:contentTypeScope="" ma:versionID="1def4ff70b189caaadb92999f8b880f0">
  <xsd:schema xmlns:xsd="http://www.w3.org/2001/XMLSchema" xmlns:xs="http://www.w3.org/2001/XMLSchema" xmlns:p="http://schemas.microsoft.com/office/2006/metadata/properties" xmlns:ns1="http://schemas.microsoft.com/sharepoint/v3" xmlns:ns3="c93f2af1-8809-44e3-9d31-6617431f6e50" xmlns:ns4="c24237a5-bdf5-420f-a2b1-cf3909c674e4" targetNamespace="http://schemas.microsoft.com/office/2006/metadata/properties" ma:root="true" ma:fieldsID="5b97bdca3b058d8ca946ae5ccf1bf777" ns1:_="" ns3:_="" ns4:_="">
    <xsd:import namespace="http://schemas.microsoft.com/sharepoint/v3"/>
    <xsd:import namespace="c93f2af1-8809-44e3-9d31-6617431f6e50"/>
    <xsd:import namespace="c24237a5-bdf5-420f-a2b1-cf3909c674e4"/>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DateTaken" minOccurs="0"/>
                <xsd:element ref="ns1:_ip_UnifiedCompliancePolicyProperties" minOccurs="0"/>
                <xsd:element ref="ns1:_ip_UnifiedCompliancePolicyUIAction" minOccurs="0"/>
                <xsd:element ref="ns4:MediaServiceAutoKeyPoints" minOccurs="0"/>
                <xsd:element ref="ns4:MediaServiceKeyPoints" minOccurs="0"/>
                <xsd:element ref="ns4:MediaServiceAutoTags" minOccurs="0"/>
                <xsd:element ref="ns4:MediaServiceOCR" minOccurs="0"/>
                <xsd:element ref="ns4:MediaServiceGenerationTime" minOccurs="0"/>
                <xsd:element ref="ns4:MediaServiceEventHashCode" minOccurs="0"/>
                <xsd:element ref="ns4: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4" nillable="true" ma:displayName="Unified Compliance Policy Properties" ma:hidden="true" ma:internalName="_ip_UnifiedCompliancePolicyProperties">
      <xsd:simpleType>
        <xsd:restriction base="dms:Note"/>
      </xsd:simpleType>
    </xsd:element>
    <xsd:element name="_ip_UnifiedCompliancePolicyUIAction" ma:index="15"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93f2af1-8809-44e3-9d31-6617431f6e50" elementFormDefault="qualified">
    <xsd:import namespace="http://schemas.microsoft.com/office/2006/documentManagement/types"/>
    <xsd:import namespace="http://schemas.microsoft.com/office/infopath/2007/PartnerControls"/>
    <xsd:element name="SharedWithUsers" ma:index="8"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description="" ma:internalName="SharedWithDetails" ma:readOnly="true">
      <xsd:simpleType>
        <xsd:restriction base="dms:Note">
          <xsd:maxLength value="255"/>
        </xsd:restriction>
      </xsd:simpleType>
    </xsd:element>
    <xsd:element name="SharingHintHash" ma:index="10" nillable="true" ma:displayName="Sharing Hint Hash" ma:description=""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24237a5-bdf5-420f-a2b1-cf3909c674e4" elementFormDefault="qualified">
    <xsd:import namespace="http://schemas.microsoft.com/office/2006/documentManagement/types"/>
    <xsd:import namespace="http://schemas.microsoft.com/office/infopath/2007/PartnerControls"/>
    <xsd:element name="MediaServiceMetadata" ma:index="11" nillable="true" ma:displayName="MediaServiceMetadata" ma:description="" ma:hidden="true" ma:internalName="MediaServiceMetadata" ma:readOnly="true">
      <xsd:simpleType>
        <xsd:restriction base="dms:Note"/>
      </xsd:simpleType>
    </xsd:element>
    <xsd:element name="MediaServiceFastMetadata" ma:index="12" nillable="true" ma:displayName="MediaServiceFastMetadata" ma:description="" ma:hidden="true" ma:internalName="MediaServiceFastMetadata" ma:readOnly="true">
      <xsd:simpleType>
        <xsd:restriction base="dms:Note"/>
      </xsd:simpleType>
    </xsd:element>
    <xsd:element name="MediaServiceDateTaken" ma:index="13" nillable="true" ma:displayName="MediaServiceDateTaken" ma:description="" ma:hidden="true" ma:internalName="MediaServiceDateTaken"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ServiceAutoTags" ma:index="18" nillable="true" ma:displayName="Tags" ma:internalName="MediaServiceAutoTags"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element name="MediaServiceLocation" ma:index="22" nillable="true" ma:displayName="Location"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AA57DDD-79E2-482E-90A3-A82DA3F7D196}">
  <ds:schemaRefs>
    <ds:schemaRef ds:uri="http://schemas.microsoft.com/office/infopath/2007/PartnerControls"/>
    <ds:schemaRef ds:uri="http://schemas.microsoft.com/office/2006/metadata/properties"/>
    <ds:schemaRef ds:uri="http://purl.org/dc/elements/1.1/"/>
    <ds:schemaRef ds:uri="http://schemas.microsoft.com/office/2006/documentManagement/types"/>
    <ds:schemaRef ds:uri="http://schemas.openxmlformats.org/package/2006/metadata/core-properties"/>
    <ds:schemaRef ds:uri="c24237a5-bdf5-420f-a2b1-cf3909c674e4"/>
    <ds:schemaRef ds:uri="http://www.w3.org/XML/1998/namespace"/>
    <ds:schemaRef ds:uri="http://purl.org/dc/terms/"/>
    <ds:schemaRef ds:uri="c93f2af1-8809-44e3-9d31-6617431f6e50"/>
    <ds:schemaRef ds:uri="http://schemas.microsoft.com/sharepoint/v3"/>
    <ds:schemaRef ds:uri="http://purl.org/dc/dcmitype/"/>
  </ds:schemaRefs>
</ds:datastoreItem>
</file>

<file path=customXml/itemProps2.xml><?xml version="1.0" encoding="utf-8"?>
<ds:datastoreItem xmlns:ds="http://schemas.openxmlformats.org/officeDocument/2006/customXml" ds:itemID="{25ECCC5D-26CE-48F8-9116-D014410B2556}">
  <ds:schemaRefs>
    <ds:schemaRef ds:uri="http://schemas.microsoft.com/sharepoint/v3/contenttype/forms"/>
  </ds:schemaRefs>
</ds:datastoreItem>
</file>

<file path=customXml/itemProps3.xml><?xml version="1.0" encoding="utf-8"?>
<ds:datastoreItem xmlns:ds="http://schemas.openxmlformats.org/officeDocument/2006/customXml" ds:itemID="{A55E86EE-E14B-4F08-89DB-4D277EC2D1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c93f2af1-8809-44e3-9d31-6617431f6e50"/>
    <ds:schemaRef ds:uri="c24237a5-bdf5-420f-a2b1-cf3909c674e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106</vt:i4>
      </vt:variant>
      <vt:variant>
        <vt:lpstr>Named Ranges</vt:lpstr>
      </vt:variant>
      <vt:variant>
        <vt:i4>96</vt:i4>
      </vt:variant>
    </vt:vector>
  </HeadingPairs>
  <TitlesOfParts>
    <vt:vector size="202" baseType="lpstr">
      <vt:lpstr>Budget Laws</vt:lpstr>
      <vt:lpstr>Budget File Tips</vt:lpstr>
      <vt:lpstr>Tax Cap Instructions</vt:lpstr>
      <vt:lpstr>Budget Cover</vt:lpstr>
      <vt:lpstr>TOC</vt:lpstr>
      <vt:lpstr>Summary</vt:lpstr>
      <vt:lpstr>HB1776 Cap Calc - Entity Wide</vt:lpstr>
      <vt:lpstr>Cap Calc - Non-Entity Wide 1</vt:lpstr>
      <vt:lpstr>Cap Calc - Non-Entity Wide 2</vt:lpstr>
      <vt:lpstr>Budget Charts</vt:lpstr>
      <vt:lpstr>G 1</vt:lpstr>
      <vt:lpstr>GWKS 1</vt:lpstr>
      <vt:lpstr>GWKS 2</vt:lpstr>
      <vt:lpstr>GWKS 3</vt:lpstr>
      <vt:lpstr>GWKS 4</vt:lpstr>
      <vt:lpstr>GWKS 5</vt:lpstr>
      <vt:lpstr>SR 1</vt:lpstr>
      <vt:lpstr>SR 1 WKS</vt:lpstr>
      <vt:lpstr>SR 2</vt:lpstr>
      <vt:lpstr>SR 2 WKS </vt:lpstr>
      <vt:lpstr>SR 3</vt:lpstr>
      <vt:lpstr>SR 3 WKS</vt:lpstr>
      <vt:lpstr>SR 4</vt:lpstr>
      <vt:lpstr>SR 4 WKS</vt:lpstr>
      <vt:lpstr>SR 5</vt:lpstr>
      <vt:lpstr>SR 5 WKS</vt:lpstr>
      <vt:lpstr>SR 6</vt:lpstr>
      <vt:lpstr>SR 6 WKS</vt:lpstr>
      <vt:lpstr>SR 7</vt:lpstr>
      <vt:lpstr>SR 7 WKS</vt:lpstr>
      <vt:lpstr>SR 8</vt:lpstr>
      <vt:lpstr>SR 8 WKS</vt:lpstr>
      <vt:lpstr>SR 9</vt:lpstr>
      <vt:lpstr>SR 9 WKS</vt:lpstr>
      <vt:lpstr>SR 10</vt:lpstr>
      <vt:lpstr>SR 10 WKS</vt:lpstr>
      <vt:lpstr>SR 11</vt:lpstr>
      <vt:lpstr>SR 11 WKS</vt:lpstr>
      <vt:lpstr>SR 12</vt:lpstr>
      <vt:lpstr>SR 12 WKS</vt:lpstr>
      <vt:lpstr>SR 13</vt:lpstr>
      <vt:lpstr>SR 13 WKS</vt:lpstr>
      <vt:lpstr>SR 14</vt:lpstr>
      <vt:lpstr>SR 14 WKS</vt:lpstr>
      <vt:lpstr>SR 15</vt:lpstr>
      <vt:lpstr>SR 15 WKS</vt:lpstr>
      <vt:lpstr>DS 1</vt:lpstr>
      <vt:lpstr>DS 1 WKS</vt:lpstr>
      <vt:lpstr>DS 2</vt:lpstr>
      <vt:lpstr>DS 2 WKS</vt:lpstr>
      <vt:lpstr>DS 3</vt:lpstr>
      <vt:lpstr>DS 3 WKS</vt:lpstr>
      <vt:lpstr>DS 4</vt:lpstr>
      <vt:lpstr>DS 4 WKS</vt:lpstr>
      <vt:lpstr>DS 5</vt:lpstr>
      <vt:lpstr>DS 5 WKS</vt:lpstr>
      <vt:lpstr>DS 6</vt:lpstr>
      <vt:lpstr>DS 6 WKS</vt:lpstr>
      <vt:lpstr>DS 7</vt:lpstr>
      <vt:lpstr>DS 7 WKS</vt:lpstr>
      <vt:lpstr>DS 8</vt:lpstr>
      <vt:lpstr>DS 8 WKS</vt:lpstr>
      <vt:lpstr>DS 9</vt:lpstr>
      <vt:lpstr>DS 9 WKS</vt:lpstr>
      <vt:lpstr>DS 10</vt:lpstr>
      <vt:lpstr>DS 10 WKS</vt:lpstr>
      <vt:lpstr>OCL 1</vt:lpstr>
      <vt:lpstr>OCL 1 WKS</vt:lpstr>
      <vt:lpstr>OCL 2</vt:lpstr>
      <vt:lpstr>OCL 2 WKS</vt:lpstr>
      <vt:lpstr>OCL 3</vt:lpstr>
      <vt:lpstr>OCL 3 WKS</vt:lpstr>
      <vt:lpstr>OCL 4</vt:lpstr>
      <vt:lpstr>OCL 4 WKS</vt:lpstr>
      <vt:lpstr>OCL 5</vt:lpstr>
      <vt:lpstr>OCL 5 WKS</vt:lpstr>
      <vt:lpstr>OCL 6</vt:lpstr>
      <vt:lpstr>OCL 6 WKS</vt:lpstr>
      <vt:lpstr>OCL 7</vt:lpstr>
      <vt:lpstr>OCL 7 WKS</vt:lpstr>
      <vt:lpstr>OCL 8</vt:lpstr>
      <vt:lpstr>OCL 8 WKS</vt:lpstr>
      <vt:lpstr>OCL 9</vt:lpstr>
      <vt:lpstr>OCL 9 WKS</vt:lpstr>
      <vt:lpstr>OCL 10</vt:lpstr>
      <vt:lpstr>OCL 10 WKS</vt:lpstr>
      <vt:lpstr>NLF 1</vt:lpstr>
      <vt:lpstr>NLF 1 WKS </vt:lpstr>
      <vt:lpstr>NLF 2</vt:lpstr>
      <vt:lpstr>NLF 2 WKS</vt:lpstr>
      <vt:lpstr>NLF 3</vt:lpstr>
      <vt:lpstr>NLF 3 WKS</vt:lpstr>
      <vt:lpstr>NLF 4</vt:lpstr>
      <vt:lpstr>NLF 4 WKS</vt:lpstr>
      <vt:lpstr>NLF 5</vt:lpstr>
      <vt:lpstr>NLF 5 WKS</vt:lpstr>
      <vt:lpstr>NLF 6</vt:lpstr>
      <vt:lpstr>NLF 6 WKS</vt:lpstr>
      <vt:lpstr>NLF 7</vt:lpstr>
      <vt:lpstr>NLF 7 WKS</vt:lpstr>
      <vt:lpstr>NLF 8</vt:lpstr>
      <vt:lpstr>NLF 8 WKS</vt:lpstr>
      <vt:lpstr>NLF 9</vt:lpstr>
      <vt:lpstr>NLF 9 WKS</vt:lpstr>
      <vt:lpstr>NLF 10</vt:lpstr>
      <vt:lpstr>NLF 10 WKS</vt:lpstr>
      <vt:lpstr>'Budget Charts'!Print_Area</vt:lpstr>
      <vt:lpstr>'Budget Cover'!Print_Area</vt:lpstr>
      <vt:lpstr>'Budget Laws'!Print_Area</vt:lpstr>
      <vt:lpstr>'Cap Calc - Non-Entity Wide 1'!Print_Area</vt:lpstr>
      <vt:lpstr>'Cap Calc - Non-Entity Wide 2'!Print_Area</vt:lpstr>
      <vt:lpstr>'DS 1'!Print_Area</vt:lpstr>
      <vt:lpstr>'DS 1 WKS'!Print_Area</vt:lpstr>
      <vt:lpstr>'DS 10'!Print_Area</vt:lpstr>
      <vt:lpstr>'DS 10 WKS'!Print_Area</vt:lpstr>
      <vt:lpstr>'DS 2'!Print_Area</vt:lpstr>
      <vt:lpstr>'DS 3'!Print_Area</vt:lpstr>
      <vt:lpstr>'DS 4'!Print_Area</vt:lpstr>
      <vt:lpstr>'DS 4 WKS'!Print_Area</vt:lpstr>
      <vt:lpstr>'DS 5'!Print_Area</vt:lpstr>
      <vt:lpstr>'DS 5 WKS'!Print_Area</vt:lpstr>
      <vt:lpstr>'DS 6'!Print_Area</vt:lpstr>
      <vt:lpstr>'DS 6 WKS'!Print_Area</vt:lpstr>
      <vt:lpstr>'DS 7'!Print_Area</vt:lpstr>
      <vt:lpstr>'DS 7 WKS'!Print_Area</vt:lpstr>
      <vt:lpstr>'DS 8'!Print_Area</vt:lpstr>
      <vt:lpstr>'DS 8 WKS'!Print_Area</vt:lpstr>
      <vt:lpstr>'DS 9'!Print_Area</vt:lpstr>
      <vt:lpstr>'DS 9 WKS'!Print_Area</vt:lpstr>
      <vt:lpstr>'G 1'!Print_Area</vt:lpstr>
      <vt:lpstr>'HB1776 Cap Calc - Entity Wide'!Print_Area</vt:lpstr>
      <vt:lpstr>'NLF 1'!Print_Area</vt:lpstr>
      <vt:lpstr>'NLF 1 WKS '!Print_Area</vt:lpstr>
      <vt:lpstr>'NLF 10'!Print_Area</vt:lpstr>
      <vt:lpstr>'NLF 10 WKS'!Print_Area</vt:lpstr>
      <vt:lpstr>'NLF 2'!Print_Area</vt:lpstr>
      <vt:lpstr>'NLF 2 WKS'!Print_Area</vt:lpstr>
      <vt:lpstr>'NLF 3'!Print_Area</vt:lpstr>
      <vt:lpstr>'NLF 3 WKS'!Print_Area</vt:lpstr>
      <vt:lpstr>'NLF 4'!Print_Area</vt:lpstr>
      <vt:lpstr>'NLF 4 WKS'!Print_Area</vt:lpstr>
      <vt:lpstr>'NLF 5'!Print_Area</vt:lpstr>
      <vt:lpstr>'NLF 5 WKS'!Print_Area</vt:lpstr>
      <vt:lpstr>'NLF 6'!Print_Area</vt:lpstr>
      <vt:lpstr>'NLF 6 WKS'!Print_Area</vt:lpstr>
      <vt:lpstr>'NLF 7'!Print_Area</vt:lpstr>
      <vt:lpstr>'NLF 7 WKS'!Print_Area</vt:lpstr>
      <vt:lpstr>'NLF 8'!Print_Area</vt:lpstr>
      <vt:lpstr>'NLF 8 WKS'!Print_Area</vt:lpstr>
      <vt:lpstr>'NLF 9'!Print_Area</vt:lpstr>
      <vt:lpstr>'NLF 9 WKS'!Print_Area</vt:lpstr>
      <vt:lpstr>'OCL 1'!Print_Area</vt:lpstr>
      <vt:lpstr>'OCL 1 WKS'!Print_Area</vt:lpstr>
      <vt:lpstr>'OCL 10'!Print_Area</vt:lpstr>
      <vt:lpstr>'OCL 10 WKS'!Print_Area</vt:lpstr>
      <vt:lpstr>'OCL 2'!Print_Area</vt:lpstr>
      <vt:lpstr>'OCL 2 WKS'!Print_Area</vt:lpstr>
      <vt:lpstr>'OCL 3'!Print_Area</vt:lpstr>
      <vt:lpstr>'OCL 3 WKS'!Print_Area</vt:lpstr>
      <vt:lpstr>'OCL 4'!Print_Area</vt:lpstr>
      <vt:lpstr>'OCL 4 WKS'!Print_Area</vt:lpstr>
      <vt:lpstr>'OCL 5'!Print_Area</vt:lpstr>
      <vt:lpstr>'OCL 5 WKS'!Print_Area</vt:lpstr>
      <vt:lpstr>'OCL 6'!Print_Area</vt:lpstr>
      <vt:lpstr>'OCL 6 WKS'!Print_Area</vt:lpstr>
      <vt:lpstr>'OCL 7'!Print_Area</vt:lpstr>
      <vt:lpstr>'OCL 7 WKS'!Print_Area</vt:lpstr>
      <vt:lpstr>'OCL 8'!Print_Area</vt:lpstr>
      <vt:lpstr>'OCL 8 WKS'!Print_Area</vt:lpstr>
      <vt:lpstr>'OCL 9'!Print_Area</vt:lpstr>
      <vt:lpstr>'OCL 9 WKS'!Print_Area</vt:lpstr>
      <vt:lpstr>'SR 1'!Print_Area</vt:lpstr>
      <vt:lpstr>'SR 1 WKS'!Print_Area</vt:lpstr>
      <vt:lpstr>'SR 10'!Print_Area</vt:lpstr>
      <vt:lpstr>'SR 10 WKS'!Print_Area</vt:lpstr>
      <vt:lpstr>'SR 11'!Print_Area</vt:lpstr>
      <vt:lpstr>'SR 11 WKS'!Print_Area</vt:lpstr>
      <vt:lpstr>'SR 12'!Print_Area</vt:lpstr>
      <vt:lpstr>'SR 12 WKS'!Print_Area</vt:lpstr>
      <vt:lpstr>'SR 13'!Print_Area</vt:lpstr>
      <vt:lpstr>'SR 13 WKS'!Print_Area</vt:lpstr>
      <vt:lpstr>'SR 14'!Print_Area</vt:lpstr>
      <vt:lpstr>'SR 14 WKS'!Print_Area</vt:lpstr>
      <vt:lpstr>'SR 15'!Print_Area</vt:lpstr>
      <vt:lpstr>'SR 15 WKS'!Print_Area</vt:lpstr>
      <vt:lpstr>'SR 2'!Print_Area</vt:lpstr>
      <vt:lpstr>'SR 2 WKS '!Print_Area</vt:lpstr>
      <vt:lpstr>'SR 3'!Print_Area</vt:lpstr>
      <vt:lpstr>'SR 3 WKS'!Print_Area</vt:lpstr>
      <vt:lpstr>'SR 4'!Print_Area</vt:lpstr>
      <vt:lpstr>'SR 4 WKS'!Print_Area</vt:lpstr>
      <vt:lpstr>'SR 5'!Print_Area</vt:lpstr>
      <vt:lpstr>'SR 5 WKS'!Print_Area</vt:lpstr>
      <vt:lpstr>'SR 6'!Print_Area</vt:lpstr>
      <vt:lpstr>'SR 6 WKS'!Print_Area</vt:lpstr>
      <vt:lpstr>'SR 7'!Print_Area</vt:lpstr>
      <vt:lpstr>'SR 7 WKS'!Print_Area</vt:lpstr>
      <vt:lpstr>'SR 8'!Print_Area</vt:lpstr>
      <vt:lpstr>'SR 8 WKS'!Print_Area</vt:lpstr>
      <vt:lpstr>'SR 9'!Print_Area</vt:lpstr>
      <vt:lpstr>'SR 9 WKS'!Print_Area</vt:lpstr>
      <vt:lpstr>Summary!Print_Area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Mark Allen Krogstad</dc:creator>
  <cp:lastModifiedBy>Bakken, Alexander G.</cp:lastModifiedBy>
  <cp:lastPrinted>2021-07-16T03:27:45Z</cp:lastPrinted>
  <dcterms:created xsi:type="dcterms:W3CDTF">2009-08-05T17:10:15Z</dcterms:created>
  <dcterms:modified xsi:type="dcterms:W3CDTF">2026-09-21T17:57:46Z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0x010100BF45AFBEFE8AC442AB985CF83D117936</vt:lpwstr>
  </property>
</Properties>
</file>